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B1E73E8A-5A84-4587-9421-721DA409478D}" xr6:coauthVersionLast="36" xr6:coauthVersionMax="36" xr10:uidLastSave="{00000000-0000-0000-0000-000000000000}"/>
  <bookViews>
    <workbookView xWindow="0" yWindow="0" windowWidth="28800" windowHeight="14100" activeTab="3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</workbook>
</file>

<file path=xl/calcChain.xml><?xml version="1.0" encoding="utf-8"?>
<calcChain xmlns="http://schemas.openxmlformats.org/spreadsheetml/2006/main">
  <c r="D36" i="7" l="1"/>
  <c r="E36" i="7" s="1"/>
  <c r="C36" i="7"/>
  <c r="B36" i="7"/>
  <c r="O20" i="10"/>
  <c r="N20" i="10"/>
  <c r="M20" i="10"/>
  <c r="L20" i="10"/>
  <c r="K20" i="10"/>
  <c r="J20" i="10"/>
  <c r="O14" i="10"/>
  <c r="N14" i="10"/>
  <c r="M14" i="10"/>
  <c r="L14" i="10"/>
  <c r="K14" i="10"/>
  <c r="J14" i="10"/>
  <c r="E47" i="5" l="1"/>
  <c r="E48" i="5"/>
  <c r="E49" i="5"/>
  <c r="E50" i="5"/>
  <c r="B16" i="10" l="1"/>
  <c r="C16" i="10"/>
  <c r="D16" i="10"/>
  <c r="E16" i="10"/>
  <c r="F16" i="10"/>
  <c r="G16" i="10" l="1"/>
  <c r="C50" i="9"/>
  <c r="D50" i="9"/>
  <c r="B50" i="9"/>
  <c r="C32" i="9"/>
  <c r="D32" i="9"/>
  <c r="B32" i="9"/>
  <c r="D37" i="10" l="1"/>
  <c r="C37" i="10"/>
  <c r="B37" i="10"/>
  <c r="D30" i="10"/>
  <c r="C30" i="10"/>
  <c r="B30" i="10"/>
  <c r="C22" i="10"/>
  <c r="D22" i="10"/>
  <c r="E22" i="10"/>
  <c r="F22" i="10"/>
  <c r="G22" i="10"/>
  <c r="B22" i="10"/>
  <c r="E37" i="10" l="1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84" i="6" l="1"/>
  <c r="G91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E46" i="7" l="1"/>
  <c r="F46" i="7"/>
  <c r="D46" i="7"/>
  <c r="M36" i="7"/>
  <c r="N36" i="7"/>
  <c r="O36" i="7"/>
  <c r="P36" i="7"/>
  <c r="Q36" i="7"/>
  <c r="L36" i="7"/>
  <c r="I35" i="9" l="1"/>
  <c r="J35" i="9"/>
  <c r="K35" i="9"/>
  <c r="L35" i="9"/>
  <c r="M35" i="9"/>
  <c r="H35" i="9"/>
  <c r="C64" i="9"/>
  <c r="D64" i="9"/>
  <c r="B64" i="9"/>
  <c r="D69" i="5" l="1"/>
  <c r="E69" i="5"/>
  <c r="F69" i="5"/>
  <c r="G69" i="5"/>
  <c r="H69" i="5"/>
  <c r="C69" i="5"/>
  <c r="C87" i="6" l="1"/>
  <c r="J55" i="6" l="1"/>
  <c r="E50" i="7" l="1"/>
  <c r="F50" i="7"/>
  <c r="G50" i="7"/>
  <c r="H50" i="7"/>
  <c r="I50" i="7"/>
  <c r="D50" i="7"/>
  <c r="G46" i="7"/>
  <c r="H46" i="7"/>
  <c r="I46" i="7"/>
  <c r="H35" i="7"/>
  <c r="M53" i="9" l="1"/>
  <c r="C53" i="9" l="1"/>
  <c r="D53" i="9"/>
  <c r="B53" i="9"/>
  <c r="C37" i="9"/>
  <c r="D37" i="9"/>
  <c r="B37" i="9"/>
  <c r="I35" i="7"/>
  <c r="D64" i="5"/>
  <c r="C64" i="5"/>
  <c r="B37" i="5"/>
  <c r="E37" i="9" l="1"/>
  <c r="F64" i="5" l="1"/>
  <c r="G64" i="5"/>
  <c r="H64" i="5"/>
  <c r="B37" i="6" l="1"/>
  <c r="C23" i="7" l="1"/>
  <c r="D23" i="7"/>
  <c r="E23" i="7"/>
  <c r="F23" i="7"/>
  <c r="G23" i="7"/>
  <c r="H23" i="7"/>
  <c r="I23" i="7"/>
  <c r="B23" i="7"/>
  <c r="C51" i="5" l="1"/>
  <c r="D51" i="5"/>
  <c r="B51" i="5"/>
  <c r="E51" i="5" l="1"/>
  <c r="C19" i="9"/>
  <c r="D19" i="9"/>
  <c r="E19" i="9"/>
  <c r="F19" i="9"/>
  <c r="G19" i="9"/>
  <c r="H19" i="9"/>
  <c r="I19" i="9"/>
  <c r="B19" i="9"/>
  <c r="I65" i="6" l="1"/>
  <c r="J65" i="6"/>
  <c r="H65" i="6"/>
  <c r="C64" i="6"/>
  <c r="D64" i="6"/>
  <c r="B64" i="6"/>
  <c r="H55" i="6"/>
  <c r="I55" i="6"/>
  <c r="C29" i="7"/>
  <c r="D29" i="7"/>
  <c r="B29" i="7"/>
  <c r="B87" i="5"/>
  <c r="C87" i="5"/>
  <c r="D87" i="5"/>
  <c r="E87" i="5"/>
  <c r="F87" i="5"/>
  <c r="C37" i="6"/>
  <c r="D37" i="6"/>
  <c r="E37" i="6"/>
  <c r="F37" i="6"/>
  <c r="G37" i="6"/>
  <c r="H37" i="6"/>
  <c r="I37" i="6"/>
  <c r="J37" i="6"/>
  <c r="K37" i="6"/>
  <c r="E64" i="5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I15" i="7"/>
  <c r="H15" i="7"/>
  <c r="G15" i="7"/>
  <c r="F15" i="7"/>
  <c r="E15" i="7"/>
  <c r="D15" i="7"/>
  <c r="C15" i="7"/>
  <c r="B15" i="7"/>
  <c r="D60" i="9"/>
  <c r="C60" i="9"/>
  <c r="B60" i="9"/>
  <c r="J45" i="9"/>
  <c r="I45" i="9"/>
  <c r="H45" i="9"/>
  <c r="C80" i="6"/>
  <c r="D55" i="6"/>
  <c r="C55" i="6"/>
  <c r="B55" i="6"/>
  <c r="AA47" i="6"/>
  <c r="Z47" i="6"/>
  <c r="Y47" i="6"/>
  <c r="X47" i="6"/>
  <c r="W47" i="6"/>
  <c r="V47" i="6"/>
  <c r="K23" i="6"/>
  <c r="J23" i="6"/>
  <c r="I23" i="6"/>
  <c r="H23" i="6"/>
  <c r="G23" i="6"/>
  <c r="F23" i="6"/>
  <c r="E23" i="6"/>
  <c r="D23" i="6"/>
  <c r="C23" i="6"/>
  <c r="B23" i="6"/>
  <c r="K65" i="6" l="1"/>
  <c r="E64" i="6"/>
</calcChain>
</file>

<file path=xl/sharedStrings.xml><?xml version="1.0" encoding="utf-8"?>
<sst xmlns="http://schemas.openxmlformats.org/spreadsheetml/2006/main" count="423" uniqueCount="106">
  <si>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</si>
  <si>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</si>
  <si>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</si>
  <si>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</si>
  <si>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</si>
  <si>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</si>
  <si>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</si>
  <si>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</si>
  <si>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</si>
  <si>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</si>
  <si>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</si>
  <si>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</si>
  <si>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</si>
  <si>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</si>
  <si>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</si>
  <si>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</si>
  <si>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</si>
  <si>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</si>
  <si>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</si>
  <si>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</si>
  <si>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</si>
  <si>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</si>
  <si>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</si>
  <si>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</si>
  <si>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</si>
  <si>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</si>
  <si>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</si>
  <si>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</si>
  <si>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</si>
  <si>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</si>
  <si>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</si>
  <si>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</si>
  <si>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</si>
  <si>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</si>
  <si>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</si>
  <si>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</si>
  <si>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</si>
  <si>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</si>
  <si>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</si>
  <si>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</si>
  <si>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</si>
  <si>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</si>
  <si>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</si>
  <si>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</si>
  <si>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</si>
  <si>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</si>
  <si>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</si>
  <si>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</si>
  <si>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</si>
  <si>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</si>
  <si>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</si>
  <si>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</si>
  <si>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</si>
  <si>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</si>
  <si>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</si>
  <si>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</si>
  <si>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</si>
  <si>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</si>
  <si>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</si>
  <si>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</si>
  <si>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</si>
  <si>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</si>
  <si>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</si>
  <si>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</si>
  <si>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</si>
  <si>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</si>
  <si>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</si>
  <si>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</si>
  <si>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</si>
  <si>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</si>
  <si>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</si>
  <si>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</si>
  <si>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</si>
  <si>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</si>
  <si>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</si>
  <si>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</si>
  <si>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</si>
  <si>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</si>
  <si>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</si>
  <si>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</si>
  <si>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</si>
  <si>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</si>
  <si>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 xml:space="preserve">TRAP OPEN </t>
  </si>
  <si>
    <t>N. Santiam</t>
  </si>
  <si>
    <t>Horn Ck.</t>
  </si>
  <si>
    <t>Breitenbush</t>
  </si>
  <si>
    <t>Date*</t>
  </si>
  <si>
    <t>* Visual inspections made daily.  Only days with fish in the trap are considered collection dates.</t>
  </si>
  <si>
    <t>June*</t>
  </si>
  <si>
    <t>*504 F and 513 M held at Foster AFF</t>
  </si>
  <si>
    <t>*556 F and 740 M held at Willamette Hatchery</t>
  </si>
  <si>
    <t>Ch non-mark**</t>
  </si>
  <si>
    <t>**All non-mark Ch held for brood</t>
  </si>
  <si>
    <t>NOTE: some recycled fish are recycled more than once</t>
  </si>
  <si>
    <t>CHS From Leaburg Hatchery Trap</t>
  </si>
  <si>
    <t>Total</t>
  </si>
  <si>
    <t>TOTAL</t>
  </si>
  <si>
    <t>Broodstock for McKenzie Hatchery @ Leaburg Hatchery</t>
  </si>
  <si>
    <t>MCKENZIE CHS COLLECTED AT LEABURG</t>
  </si>
  <si>
    <t>Leaburg</t>
  </si>
  <si>
    <t>S. Fk. McKenzie</t>
  </si>
  <si>
    <t>Aug 1-30</t>
  </si>
  <si>
    <t>Gordon Rd</t>
  </si>
  <si>
    <t>8/26/2020*</t>
  </si>
  <si>
    <t xml:space="preserve">* These fish were transferred from South Santiam. Back up brood for Willamette that were not needed. </t>
  </si>
  <si>
    <t>CHS From Leaburg Dam Trap (Left Bank Ladder) (Leaburg Sorter)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</si>
</sst>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1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5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" fontId="0" fillId="0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27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" fontId="0" fillId="0" borderId="23" xfId="2" applyNumberFormat="1" applyFont="1" applyBorder="1" applyAlignment="1">
      <alignment horizontal="center"/>
    </xf>
    <xf numFmtId="10" fontId="16" fillId="2" borderId="14" xfId="0" applyNumberFormat="1" applyFont="1" applyFill="1" applyBorder="1"/>
    <xf numFmtId="10" fontId="16" fillId="2" borderId="15" xfId="0" applyNumberFormat="1" applyFont="1" applyFill="1" applyBorder="1"/>
    <xf numFmtId="164" fontId="16" fillId="2" borderId="15" xfId="0" applyFont="1" applyFill="1" applyBorder="1"/>
    <xf numFmtId="164" fontId="16" fillId="2" borderId="18" xfId="0" applyFont="1" applyFill="1" applyBorder="1"/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0" fillId="2" borderId="21" xfId="0" applyFill="1" applyBorder="1"/>
    <xf numFmtId="164" fontId="9" fillId="0" borderId="13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5" xfId="0" applyNumberFormat="1" applyFont="1" applyFill="1" applyBorder="1" applyAlignment="1">
      <alignment horizontal="left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164" fontId="6" fillId="0" borderId="27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164" fontId="9" fillId="0" borderId="19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17" fillId="8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" fontId="0" fillId="0" borderId="47" xfId="0" applyNumberForma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J53" sqref="J53"/>
    </sheetView>
  </sheetViews>
  <sheetFormatPr defaultRowHeight="14.25" x14ac:dyDescent="0.45"/>
  <cols>
    <col min="1" max="1" width="13.73046875" style="110" customWidth="1"/>
    <col min="2" max="2" width="19.1328125" style="110" customWidth="1"/>
    <col min="3" max="3" width="10.59765625" style="110" customWidth="1"/>
    <col min="4" max="4" width="10" style="110" customWidth="1"/>
    <col min="5" max="5" width="14.59765625" style="110" customWidth="1"/>
    <col min="6" max="6" width="8.59765625" style="110" customWidth="1"/>
    <col min="7" max="7" width="10.3984375" style="110" customWidth="1"/>
    <col min="8" max="8" width="8.3984375" style="110" customWidth="1"/>
    <col min="9" max="9" width="10.1328125" style="110" customWidth="1"/>
    <col min="10" max="10" width="10.59765625" style="110" customWidth="1"/>
    <col min="11" max="11" width="9.59765625" style="110" customWidth="1"/>
    <col min="12" max="12" width="9.1328125" style="110"/>
    <col min="13" max="13" width="11.1328125" style="110" customWidth="1"/>
    <col min="14" max="14" width="9.1328125" style="110"/>
    <col min="15" max="15" width="4.265625" style="110" customWidth="1"/>
    <col min="17" max="17" width="12.86328125" customWidth="1"/>
  </cols>
  <sheetData>
    <row r="1" spans="1:18" ht="28.9" thickBot="1" x14ac:dyDescent="0.9">
      <c r="A1" s="522" t="s">
        <v>34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4"/>
    </row>
    <row r="2" spans="1:18" ht="18" x14ac:dyDescent="0.55000000000000004">
      <c r="A2" s="109"/>
    </row>
    <row r="3" spans="1:18" ht="16.149999999999999" thickBot="1" x14ac:dyDescent="0.55000000000000004">
      <c r="A3" s="39" t="s">
        <v>38</v>
      </c>
      <c r="B3" s="223"/>
    </row>
    <row r="4" spans="1:18" ht="14.65" thickBot="1" x14ac:dyDescent="0.5">
      <c r="A4" s="159"/>
      <c r="B4" s="525" t="s">
        <v>16</v>
      </c>
      <c r="C4" s="525"/>
      <c r="D4" s="525"/>
      <c r="E4" s="525" t="s">
        <v>17</v>
      </c>
      <c r="F4" s="525"/>
      <c r="G4" s="525"/>
      <c r="H4" s="413" t="s">
        <v>14</v>
      </c>
      <c r="I4" s="525" t="s">
        <v>15</v>
      </c>
      <c r="J4" s="525"/>
      <c r="K4" s="413" t="s">
        <v>2</v>
      </c>
      <c r="L4" s="413" t="s">
        <v>29</v>
      </c>
      <c r="M4" s="160" t="s">
        <v>1</v>
      </c>
    </row>
    <row r="5" spans="1:18" x14ac:dyDescent="0.45">
      <c r="A5" s="303" t="s">
        <v>0</v>
      </c>
      <c r="B5" s="304" t="s">
        <v>4</v>
      </c>
      <c r="C5" s="305" t="s">
        <v>3</v>
      </c>
      <c r="D5" s="305" t="s">
        <v>5</v>
      </c>
      <c r="E5" s="304" t="s">
        <v>4</v>
      </c>
      <c r="F5" s="305" t="s">
        <v>3</v>
      </c>
      <c r="G5" s="305" t="s">
        <v>5</v>
      </c>
      <c r="H5" s="305"/>
      <c r="I5" s="305" t="s">
        <v>4</v>
      </c>
      <c r="J5" s="305" t="s">
        <v>3</v>
      </c>
      <c r="K5" s="305"/>
      <c r="L5" s="305"/>
      <c r="M5" s="306"/>
    </row>
    <row r="6" spans="1:18" s="149" customFormat="1" x14ac:dyDescent="0.45">
      <c r="A6" s="298">
        <v>44047</v>
      </c>
      <c r="B6" s="506">
        <v>30</v>
      </c>
      <c r="C6" s="506">
        <v>29</v>
      </c>
      <c r="D6" s="506">
        <v>2</v>
      </c>
      <c r="E6" s="506">
        <v>20</v>
      </c>
      <c r="F6" s="506">
        <v>21</v>
      </c>
      <c r="G6" s="506">
        <v>0</v>
      </c>
      <c r="H6" s="506">
        <v>13</v>
      </c>
      <c r="I6" s="224">
        <v>0</v>
      </c>
      <c r="J6" s="224">
        <v>0</v>
      </c>
      <c r="K6" s="224">
        <v>0</v>
      </c>
      <c r="L6" s="506">
        <v>1</v>
      </c>
      <c r="M6" s="395">
        <v>0</v>
      </c>
      <c r="N6" s="110"/>
      <c r="O6" s="110"/>
    </row>
    <row r="7" spans="1:18" s="149" customFormat="1" x14ac:dyDescent="0.45">
      <c r="A7" s="507">
        <v>44051</v>
      </c>
      <c r="B7" s="506">
        <v>43</v>
      </c>
      <c r="C7" s="506">
        <v>27</v>
      </c>
      <c r="D7" s="506">
        <v>1</v>
      </c>
      <c r="E7" s="506">
        <v>14</v>
      </c>
      <c r="F7" s="506">
        <v>18</v>
      </c>
      <c r="G7" s="506">
        <v>0</v>
      </c>
      <c r="H7" s="506">
        <v>12</v>
      </c>
      <c r="I7" s="224">
        <v>0</v>
      </c>
      <c r="J7" s="224">
        <v>0</v>
      </c>
      <c r="K7" s="224">
        <v>0</v>
      </c>
      <c r="L7" s="506">
        <v>0</v>
      </c>
      <c r="M7" s="395">
        <v>0</v>
      </c>
      <c r="N7" s="110"/>
      <c r="O7" s="110"/>
    </row>
    <row r="8" spans="1:18" s="149" customFormat="1" x14ac:dyDescent="0.45">
      <c r="A8" s="507">
        <v>44053</v>
      </c>
      <c r="B8" s="506">
        <v>30</v>
      </c>
      <c r="C8" s="506">
        <v>11</v>
      </c>
      <c r="D8" s="506">
        <v>3</v>
      </c>
      <c r="E8" s="506">
        <v>16</v>
      </c>
      <c r="F8" s="506">
        <v>16</v>
      </c>
      <c r="G8" s="506">
        <v>1</v>
      </c>
      <c r="H8" s="506">
        <v>9</v>
      </c>
      <c r="I8" s="224">
        <v>0</v>
      </c>
      <c r="J8" s="224">
        <v>0</v>
      </c>
      <c r="K8" s="224">
        <v>0</v>
      </c>
      <c r="L8" s="506">
        <v>3</v>
      </c>
      <c r="M8" s="395">
        <v>0</v>
      </c>
      <c r="N8" s="110"/>
      <c r="O8" s="110"/>
    </row>
    <row r="9" spans="1:18" x14ac:dyDescent="0.45">
      <c r="A9" s="507">
        <v>44061</v>
      </c>
      <c r="B9" s="506">
        <v>52</v>
      </c>
      <c r="C9" s="506">
        <v>56</v>
      </c>
      <c r="D9" s="506">
        <v>7</v>
      </c>
      <c r="E9" s="506">
        <v>21</v>
      </c>
      <c r="F9" s="506">
        <v>9</v>
      </c>
      <c r="G9" s="506">
        <v>2</v>
      </c>
      <c r="H9" s="506">
        <v>11</v>
      </c>
      <c r="I9" s="224">
        <v>0</v>
      </c>
      <c r="J9" s="224">
        <v>0</v>
      </c>
      <c r="K9" s="224">
        <v>0</v>
      </c>
      <c r="L9" s="506">
        <v>1</v>
      </c>
      <c r="M9" s="395">
        <v>0</v>
      </c>
    </row>
    <row r="10" spans="1:18" s="149" customFormat="1" x14ac:dyDescent="0.45">
      <c r="A10" s="507">
        <v>44067</v>
      </c>
      <c r="B10" s="506">
        <v>62</v>
      </c>
      <c r="C10" s="506">
        <v>45</v>
      </c>
      <c r="D10" s="506">
        <v>4</v>
      </c>
      <c r="E10" s="506">
        <v>19</v>
      </c>
      <c r="F10" s="506">
        <v>14</v>
      </c>
      <c r="G10" s="506">
        <v>0</v>
      </c>
      <c r="H10" s="506">
        <v>6</v>
      </c>
      <c r="I10" s="224">
        <v>0</v>
      </c>
      <c r="J10" s="224">
        <v>0</v>
      </c>
      <c r="K10" s="224">
        <v>0</v>
      </c>
      <c r="L10" s="506">
        <v>2</v>
      </c>
      <c r="M10" s="395">
        <v>0</v>
      </c>
      <c r="N10" s="110"/>
      <c r="O10" s="110"/>
    </row>
    <row r="11" spans="1:18" s="149" customFormat="1" x14ac:dyDescent="0.45">
      <c r="A11" s="507">
        <v>44068</v>
      </c>
      <c r="B11" s="506">
        <v>27</v>
      </c>
      <c r="C11" s="506">
        <v>20</v>
      </c>
      <c r="D11" s="506">
        <v>7</v>
      </c>
      <c r="E11" s="506">
        <v>9</v>
      </c>
      <c r="F11" s="506">
        <v>7</v>
      </c>
      <c r="G11" s="506">
        <v>0</v>
      </c>
      <c r="H11" s="506">
        <v>5</v>
      </c>
      <c r="I11" s="224">
        <v>0</v>
      </c>
      <c r="J11" s="224">
        <v>0</v>
      </c>
      <c r="K11" s="224">
        <v>0</v>
      </c>
      <c r="L11" s="506">
        <v>2</v>
      </c>
      <c r="M11" s="395">
        <v>0</v>
      </c>
      <c r="N11" s="110"/>
      <c r="O11" s="110"/>
    </row>
    <row r="12" spans="1:18" s="149" customFormat="1" x14ac:dyDescent="0.45">
      <c r="A12" s="507">
        <v>44074</v>
      </c>
      <c r="B12" s="506">
        <v>18</v>
      </c>
      <c r="C12" s="506">
        <v>19</v>
      </c>
      <c r="D12" s="506">
        <v>2</v>
      </c>
      <c r="E12" s="506">
        <v>8</v>
      </c>
      <c r="F12" s="506">
        <v>3</v>
      </c>
      <c r="G12" s="506">
        <v>1</v>
      </c>
      <c r="H12" s="506">
        <v>8</v>
      </c>
      <c r="I12" s="224">
        <v>0</v>
      </c>
      <c r="J12" s="224">
        <v>0</v>
      </c>
      <c r="K12" s="224">
        <v>0</v>
      </c>
      <c r="L12" s="508">
        <v>3</v>
      </c>
      <c r="M12" s="395">
        <v>0</v>
      </c>
      <c r="N12" s="110"/>
      <c r="O12" s="110"/>
    </row>
    <row r="13" spans="1:18" s="149" customFormat="1" x14ac:dyDescent="0.45">
      <c r="A13" s="44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395"/>
      <c r="N13" s="110"/>
      <c r="O13" s="110"/>
    </row>
    <row r="14" spans="1:18" s="149" customFormat="1" x14ac:dyDescent="0.45">
      <c r="A14" s="445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395"/>
      <c r="N14" s="110"/>
      <c r="O14" s="110"/>
    </row>
    <row r="15" spans="1:18" x14ac:dyDescent="0.45">
      <c r="A15" s="445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395"/>
    </row>
    <row r="16" spans="1:18" x14ac:dyDescent="0.45">
      <c r="A16" s="44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395"/>
    </row>
    <row r="17" spans="1:19" s="291" customFormat="1" x14ac:dyDescent="0.45">
      <c r="A17" s="44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395"/>
      <c r="N17" s="110"/>
      <c r="O17" s="110"/>
    </row>
    <row r="18" spans="1:19" s="291" customFormat="1" x14ac:dyDescent="0.45">
      <c r="A18" s="44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395"/>
      <c r="N18" s="110"/>
      <c r="O18" s="110"/>
    </row>
    <row r="19" spans="1:19" s="291" customFormat="1" x14ac:dyDescent="0.45">
      <c r="A19" s="44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395"/>
      <c r="N19" s="110"/>
      <c r="O19" s="110"/>
    </row>
    <row r="20" spans="1:19" s="291" customFormat="1" x14ac:dyDescent="0.45">
      <c r="A20" s="44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395"/>
      <c r="N20" s="110"/>
      <c r="O20" s="110"/>
    </row>
    <row r="21" spans="1:19" s="291" customFormat="1" x14ac:dyDescent="0.45">
      <c r="A21" s="396"/>
      <c r="B21" s="321"/>
      <c r="C21" s="321"/>
      <c r="D21" s="321"/>
      <c r="E21" s="321"/>
      <c r="F21" s="321"/>
      <c r="G21" s="321"/>
      <c r="H21" s="321"/>
      <c r="I21" s="373"/>
      <c r="J21" s="373"/>
      <c r="K21" s="321"/>
      <c r="L21" s="224"/>
      <c r="M21" s="322"/>
      <c r="N21" s="110"/>
      <c r="O21" s="110"/>
    </row>
    <row r="22" spans="1:19" ht="14.65" thickBot="1" x14ac:dyDescent="0.5">
      <c r="A22" s="397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9"/>
      <c r="R22" s="184"/>
      <c r="S22" s="184"/>
    </row>
    <row r="23" spans="1:19" ht="14.65" thickBot="1" x14ac:dyDescent="0.5">
      <c r="A23" s="314" t="s">
        <v>27</v>
      </c>
      <c r="B23" s="315">
        <f t="shared" ref="B23:M23" si="0">SUM(B6:B22)</f>
        <v>262</v>
      </c>
      <c r="C23" s="315">
        <f t="shared" si="0"/>
        <v>207</v>
      </c>
      <c r="D23" s="315">
        <f t="shared" si="0"/>
        <v>26</v>
      </c>
      <c r="E23" s="315">
        <f t="shared" si="0"/>
        <v>107</v>
      </c>
      <c r="F23" s="315">
        <f t="shared" si="0"/>
        <v>88</v>
      </c>
      <c r="G23" s="315">
        <f t="shared" si="0"/>
        <v>4</v>
      </c>
      <c r="H23" s="315">
        <f t="shared" si="0"/>
        <v>64</v>
      </c>
      <c r="I23" s="315">
        <f t="shared" si="0"/>
        <v>0</v>
      </c>
      <c r="J23" s="315">
        <f t="shared" si="0"/>
        <v>0</v>
      </c>
      <c r="K23" s="315">
        <f t="shared" si="0"/>
        <v>0</v>
      </c>
      <c r="L23" s="315">
        <f t="shared" si="0"/>
        <v>12</v>
      </c>
      <c r="M23" s="316">
        <f t="shared" si="0"/>
        <v>0</v>
      </c>
      <c r="R23" s="184"/>
      <c r="S23" s="184"/>
    </row>
    <row r="24" spans="1:19" x14ac:dyDescent="0.45">
      <c r="A24" s="182" t="s">
        <v>54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9</v>
      </c>
      <c r="M24" s="118">
        <v>0</v>
      </c>
      <c r="R24" s="184"/>
      <c r="S24" s="184"/>
    </row>
    <row r="25" spans="1:19" x14ac:dyDescent="0.45">
      <c r="A25" s="150" t="s">
        <v>55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3</v>
      </c>
      <c r="J25" s="151">
        <v>1</v>
      </c>
      <c r="K25" s="151">
        <v>0</v>
      </c>
      <c r="L25" s="151">
        <v>8</v>
      </c>
      <c r="M25" s="152">
        <v>0</v>
      </c>
      <c r="R25" s="184"/>
      <c r="S25" s="184"/>
    </row>
    <row r="26" spans="1:19" x14ac:dyDescent="0.45">
      <c r="A26" s="150" t="s">
        <v>58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29</v>
      </c>
      <c r="J26" s="151">
        <v>10</v>
      </c>
      <c r="K26" s="151">
        <v>0</v>
      </c>
      <c r="L26" s="151">
        <v>6</v>
      </c>
      <c r="M26" s="152">
        <v>0</v>
      </c>
      <c r="R26" s="184"/>
      <c r="S26" s="184"/>
    </row>
    <row r="27" spans="1:19" x14ac:dyDescent="0.45">
      <c r="A27" s="150" t="s">
        <v>60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4</v>
      </c>
      <c r="I27" s="151">
        <v>58</v>
      </c>
      <c r="J27" s="151">
        <v>86</v>
      </c>
      <c r="K27" s="151">
        <v>0</v>
      </c>
      <c r="L27" s="151">
        <v>10</v>
      </c>
      <c r="M27" s="152">
        <v>0</v>
      </c>
      <c r="R27" s="184"/>
      <c r="S27" s="184"/>
    </row>
    <row r="28" spans="1:19" x14ac:dyDescent="0.45">
      <c r="A28" s="150" t="s">
        <v>63</v>
      </c>
      <c r="B28" s="151">
        <v>20</v>
      </c>
      <c r="C28" s="151">
        <v>16</v>
      </c>
      <c r="D28" s="151">
        <v>0</v>
      </c>
      <c r="E28" s="151">
        <v>29</v>
      </c>
      <c r="F28" s="151">
        <v>22</v>
      </c>
      <c r="G28" s="151">
        <v>0</v>
      </c>
      <c r="H28" s="151">
        <v>13</v>
      </c>
      <c r="I28" s="151">
        <v>11</v>
      </c>
      <c r="J28" s="151">
        <v>20</v>
      </c>
      <c r="K28" s="151">
        <v>0</v>
      </c>
      <c r="L28" s="151">
        <v>21</v>
      </c>
      <c r="M28" s="152">
        <v>0</v>
      </c>
    </row>
    <row r="29" spans="1:19" x14ac:dyDescent="0.45">
      <c r="A29" s="153" t="s">
        <v>65</v>
      </c>
      <c r="B29" s="154">
        <v>715</v>
      </c>
      <c r="C29" s="154">
        <v>575</v>
      </c>
      <c r="D29" s="154">
        <v>30</v>
      </c>
      <c r="E29" s="154">
        <v>315</v>
      </c>
      <c r="F29" s="154">
        <v>255</v>
      </c>
      <c r="G29" s="154">
        <v>7</v>
      </c>
      <c r="H29" s="154">
        <v>162</v>
      </c>
      <c r="I29" s="154">
        <v>2</v>
      </c>
      <c r="J29" s="154">
        <v>0</v>
      </c>
      <c r="K29" s="154">
        <v>0</v>
      </c>
      <c r="L29" s="154">
        <v>14</v>
      </c>
      <c r="M29" s="155">
        <v>0</v>
      </c>
    </row>
    <row r="30" spans="1:19" x14ac:dyDescent="0.45">
      <c r="A30" s="153" t="s">
        <v>45</v>
      </c>
      <c r="B30" s="154">
        <v>1038</v>
      </c>
      <c r="C30" s="154">
        <v>939</v>
      </c>
      <c r="D30" s="154">
        <v>48</v>
      </c>
      <c r="E30" s="154">
        <v>422</v>
      </c>
      <c r="F30" s="154">
        <v>312</v>
      </c>
      <c r="G30" s="154">
        <v>7</v>
      </c>
      <c r="H30" s="154">
        <v>304</v>
      </c>
      <c r="I30" s="154">
        <v>0</v>
      </c>
      <c r="J30" s="154">
        <v>0</v>
      </c>
      <c r="K30" s="154">
        <v>0</v>
      </c>
      <c r="L30" s="154">
        <v>21</v>
      </c>
      <c r="M30" s="155">
        <v>0</v>
      </c>
    </row>
    <row r="31" spans="1:19" x14ac:dyDescent="0.45">
      <c r="A31" s="153" t="s">
        <v>66</v>
      </c>
      <c r="B31" s="154">
        <v>262</v>
      </c>
      <c r="C31" s="154">
        <v>207</v>
      </c>
      <c r="D31" s="154">
        <v>26</v>
      </c>
      <c r="E31" s="154">
        <v>107</v>
      </c>
      <c r="F31" s="154">
        <v>88</v>
      </c>
      <c r="G31" s="154">
        <v>4</v>
      </c>
      <c r="H31" s="154">
        <v>64</v>
      </c>
      <c r="I31" s="154">
        <v>0</v>
      </c>
      <c r="J31" s="154">
        <v>0</v>
      </c>
      <c r="K31" s="154">
        <v>0</v>
      </c>
      <c r="L31" s="154">
        <v>12</v>
      </c>
      <c r="M31" s="155">
        <v>0</v>
      </c>
      <c r="N31" s="127"/>
      <c r="O31" s="127"/>
      <c r="P31" s="79"/>
    </row>
    <row r="32" spans="1:19" x14ac:dyDescent="0.45">
      <c r="A32" s="153" t="s">
        <v>51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5"/>
      <c r="N32" s="127"/>
      <c r="O32" s="127"/>
      <c r="P32" s="79"/>
    </row>
    <row r="33" spans="1:16" x14ac:dyDescent="0.45">
      <c r="A33" s="153" t="s">
        <v>52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27"/>
      <c r="O33" s="127"/>
      <c r="P33" s="79"/>
    </row>
    <row r="34" spans="1:16" x14ac:dyDescent="0.45">
      <c r="A34" s="153" t="s">
        <v>76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5"/>
    </row>
    <row r="35" spans="1:16" s="149" customFormat="1" x14ac:dyDescent="0.45">
      <c r="A35" s="153" t="s">
        <v>77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5"/>
      <c r="N35" s="110"/>
      <c r="O35" s="110"/>
    </row>
    <row r="36" spans="1:16" x14ac:dyDescent="0.45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5"/>
    </row>
    <row r="37" spans="1:16" ht="14.65" thickBot="1" x14ac:dyDescent="0.5">
      <c r="A37" s="156" t="s">
        <v>31</v>
      </c>
      <c r="B37" s="157">
        <f>SUM(B24:B36)</f>
        <v>2035</v>
      </c>
      <c r="C37" s="157">
        <f t="shared" ref="C37:L37" si="1">SUM(C24:C36)</f>
        <v>1737</v>
      </c>
      <c r="D37" s="157">
        <f t="shared" si="1"/>
        <v>104</v>
      </c>
      <c r="E37" s="157">
        <f t="shared" si="1"/>
        <v>873</v>
      </c>
      <c r="F37" s="157">
        <f t="shared" si="1"/>
        <v>677</v>
      </c>
      <c r="G37" s="157">
        <f t="shared" si="1"/>
        <v>18</v>
      </c>
      <c r="H37" s="157">
        <f t="shared" si="1"/>
        <v>547</v>
      </c>
      <c r="I37" s="157">
        <f t="shared" si="1"/>
        <v>103</v>
      </c>
      <c r="J37" s="157">
        <f t="shared" si="1"/>
        <v>117</v>
      </c>
      <c r="K37" s="157">
        <f t="shared" si="1"/>
        <v>0</v>
      </c>
      <c r="L37" s="157">
        <f t="shared" si="1"/>
        <v>101</v>
      </c>
      <c r="M37" s="158">
        <f>SUM(M23:M35)</f>
        <v>0</v>
      </c>
    </row>
    <row r="38" spans="1:16" x14ac:dyDescent="0.45">
      <c r="F38" s="119"/>
    </row>
    <row r="39" spans="1:16" ht="16.149999999999999" thickBot="1" x14ac:dyDescent="0.55000000000000004">
      <c r="A39" s="39" t="s">
        <v>73</v>
      </c>
    </row>
    <row r="40" spans="1:16" x14ac:dyDescent="0.45">
      <c r="A40" s="526" t="s">
        <v>39</v>
      </c>
      <c r="B40" s="527"/>
      <c r="C40" s="527"/>
      <c r="D40" s="527"/>
      <c r="E40" s="225"/>
      <c r="F40" s="223"/>
      <c r="G40" s="526" t="s">
        <v>40</v>
      </c>
      <c r="H40" s="527"/>
      <c r="I40" s="527"/>
      <c r="J40" s="527"/>
      <c r="K40" s="527"/>
      <c r="L40" s="527"/>
      <c r="M40" s="528"/>
    </row>
    <row r="41" spans="1:16" ht="28.5" x14ac:dyDescent="0.45">
      <c r="A41" s="120" t="s">
        <v>6</v>
      </c>
      <c r="B41" s="112" t="s">
        <v>4</v>
      </c>
      <c r="C41" s="113" t="s">
        <v>3</v>
      </c>
      <c r="D41" s="112" t="s">
        <v>37</v>
      </c>
      <c r="E41" s="226" t="s">
        <v>69</v>
      </c>
      <c r="G41" s="121" t="s">
        <v>0</v>
      </c>
      <c r="H41" s="529" t="s">
        <v>16</v>
      </c>
      <c r="I41" s="529"/>
      <c r="J41" s="529"/>
      <c r="K41" s="529" t="s">
        <v>17</v>
      </c>
      <c r="L41" s="529"/>
      <c r="M41" s="530"/>
    </row>
    <row r="42" spans="1:16" ht="14.65" thickBot="1" x14ac:dyDescent="0.5">
      <c r="A42" s="269" t="s">
        <v>66</v>
      </c>
      <c r="B42" s="458">
        <v>115</v>
      </c>
      <c r="C42" s="442">
        <v>92</v>
      </c>
      <c r="D42" s="373">
        <v>19</v>
      </c>
      <c r="E42" s="227"/>
      <c r="G42" s="111"/>
      <c r="H42" s="113" t="s">
        <v>4</v>
      </c>
      <c r="I42" s="113" t="s">
        <v>3</v>
      </c>
      <c r="J42" s="113" t="s">
        <v>5</v>
      </c>
      <c r="K42" s="113" t="s">
        <v>3</v>
      </c>
      <c r="L42" s="113" t="s">
        <v>4</v>
      </c>
      <c r="M42" s="114" t="s">
        <v>5</v>
      </c>
    </row>
    <row r="43" spans="1:16" ht="14.65" thickBot="1" x14ac:dyDescent="0.5">
      <c r="A43" s="122" t="s">
        <v>27</v>
      </c>
      <c r="B43" s="123">
        <f>SUM(B42:B42)</f>
        <v>115</v>
      </c>
      <c r="C43" s="124">
        <f>SUM(C42:C42)</f>
        <v>92</v>
      </c>
      <c r="D43" s="123">
        <f>SUM(D42:D42)</f>
        <v>19</v>
      </c>
      <c r="E43" s="228"/>
      <c r="G43" s="269"/>
      <c r="H43" s="224"/>
      <c r="I43" s="224"/>
      <c r="J43" s="224"/>
      <c r="K43" s="224"/>
      <c r="L43" s="224"/>
      <c r="M43" s="299"/>
    </row>
    <row r="44" spans="1:16" x14ac:dyDescent="0.45">
      <c r="A44" s="125" t="s">
        <v>63</v>
      </c>
      <c r="B44" s="213">
        <v>20</v>
      </c>
      <c r="C44" s="214">
        <v>16</v>
      </c>
      <c r="D44" s="117">
        <v>0</v>
      </c>
      <c r="E44" s="400">
        <f>D44/SUM(B44:C44)</f>
        <v>0</v>
      </c>
      <c r="G44" s="269"/>
      <c r="H44" s="224"/>
      <c r="I44" s="224"/>
      <c r="J44" s="224"/>
      <c r="K44" s="224"/>
      <c r="L44" s="224"/>
      <c r="M44" s="299"/>
    </row>
    <row r="45" spans="1:16" ht="14.65" thickBot="1" x14ac:dyDescent="0.5">
      <c r="A45" s="125" t="s">
        <v>65</v>
      </c>
      <c r="B45" s="213">
        <v>508</v>
      </c>
      <c r="C45" s="214">
        <v>408</v>
      </c>
      <c r="D45" s="117">
        <v>2</v>
      </c>
      <c r="E45" s="400">
        <f t="shared" ref="E45:E50" si="2">D45/SUM(B45:C45)</f>
        <v>2.1834061135371178E-3</v>
      </c>
      <c r="G45" s="313"/>
      <c r="H45" s="321"/>
      <c r="I45" s="321"/>
      <c r="J45" s="321"/>
      <c r="K45" s="321"/>
      <c r="L45" s="321"/>
      <c r="M45" s="322"/>
    </row>
    <row r="46" spans="1:16" ht="14.65" thickBot="1" x14ac:dyDescent="0.5">
      <c r="A46" s="126" t="s">
        <v>45</v>
      </c>
      <c r="B46" s="215">
        <v>619</v>
      </c>
      <c r="C46" s="216">
        <v>295</v>
      </c>
      <c r="D46" s="151">
        <v>10</v>
      </c>
      <c r="E46" s="400">
        <f t="shared" si="2"/>
        <v>1.0940919037199124E-2</v>
      </c>
      <c r="G46" s="314" t="s">
        <v>27</v>
      </c>
      <c r="H46" s="315">
        <f t="shared" ref="H46:I46" si="3">SUM(H40:H45)</f>
        <v>0</v>
      </c>
      <c r="I46" s="315">
        <f t="shared" si="3"/>
        <v>0</v>
      </c>
      <c r="J46" s="315">
        <f>SUM(J40:J45)</f>
        <v>0</v>
      </c>
      <c r="K46" s="315">
        <f>SUM(K40:K45)</f>
        <v>0</v>
      </c>
      <c r="L46" s="315">
        <f>SUM(L40:L45)</f>
        <v>0</v>
      </c>
      <c r="M46" s="316">
        <f>SUM(M40:M45)</f>
        <v>0</v>
      </c>
    </row>
    <row r="47" spans="1:16" s="485" customFormat="1" x14ac:dyDescent="0.45">
      <c r="A47" s="126" t="s">
        <v>67</v>
      </c>
      <c r="B47" s="217">
        <v>115</v>
      </c>
      <c r="C47" s="218">
        <v>92</v>
      </c>
      <c r="D47" s="154">
        <v>19</v>
      </c>
      <c r="E47" s="400">
        <f t="shared" si="2"/>
        <v>9.1787439613526575E-2</v>
      </c>
      <c r="F47" s="110"/>
      <c r="G47" s="129"/>
      <c r="H47" s="130"/>
      <c r="I47" s="130"/>
      <c r="J47" s="130"/>
      <c r="K47" s="130"/>
      <c r="L47" s="130"/>
      <c r="M47" s="130"/>
      <c r="N47" s="110"/>
      <c r="O47" s="110"/>
    </row>
    <row r="48" spans="1:16" s="485" customFormat="1" x14ac:dyDescent="0.45">
      <c r="A48" s="126" t="s">
        <v>70</v>
      </c>
      <c r="B48" s="217"/>
      <c r="C48" s="218"/>
      <c r="D48" s="154"/>
      <c r="E48" s="400" t="e">
        <f t="shared" si="2"/>
        <v>#DIV/0!</v>
      </c>
      <c r="F48" s="110"/>
      <c r="G48" s="129"/>
      <c r="H48" s="130"/>
      <c r="I48" s="130"/>
      <c r="J48" s="130"/>
      <c r="K48" s="130"/>
      <c r="L48" s="130"/>
      <c r="M48" s="130"/>
      <c r="N48" s="110"/>
      <c r="O48" s="110"/>
    </row>
    <row r="49" spans="1:15" x14ac:dyDescent="0.45">
      <c r="A49" s="128" t="s">
        <v>52</v>
      </c>
      <c r="B49" s="217"/>
      <c r="C49" s="218"/>
      <c r="D49" s="154"/>
      <c r="E49" s="400" t="e">
        <f t="shared" si="2"/>
        <v>#DIV/0!</v>
      </c>
      <c r="G49" s="129"/>
      <c r="H49" s="130"/>
      <c r="I49" s="130"/>
      <c r="J49" s="130"/>
      <c r="K49" s="130"/>
      <c r="L49" s="130"/>
      <c r="M49" s="130"/>
    </row>
    <row r="50" spans="1:15" s="149" customFormat="1" x14ac:dyDescent="0.45">
      <c r="A50" s="128" t="s">
        <v>51</v>
      </c>
      <c r="B50" s="217"/>
      <c r="C50" s="218"/>
      <c r="D50" s="154"/>
      <c r="E50" s="400" t="e">
        <f t="shared" si="2"/>
        <v>#DIV/0!</v>
      </c>
      <c r="F50" s="110"/>
      <c r="G50" s="129"/>
      <c r="H50" s="130"/>
      <c r="I50" s="130"/>
      <c r="J50" s="130"/>
      <c r="K50" s="130"/>
      <c r="L50" s="130"/>
      <c r="M50" s="130"/>
      <c r="N50" s="110"/>
      <c r="O50" s="110"/>
    </row>
    <row r="51" spans="1:15" s="149" customFormat="1" ht="14.65" thickBot="1" x14ac:dyDescent="0.5">
      <c r="A51" s="131" t="s">
        <v>31</v>
      </c>
      <c r="B51" s="219">
        <f>SUM(B44:B50)</f>
        <v>1262</v>
      </c>
      <c r="C51" s="219">
        <f t="shared" ref="C51:D51" si="4">SUM(C44:C50)</f>
        <v>811</v>
      </c>
      <c r="D51" s="219">
        <f t="shared" si="4"/>
        <v>31</v>
      </c>
      <c r="E51" s="312">
        <f>(D51)/(B51+C51)</f>
        <v>1.4954172696575013E-2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1:15" s="149" customFormat="1" x14ac:dyDescent="0.45">
      <c r="A52" s="250" t="s">
        <v>74</v>
      </c>
      <c r="B52" s="251"/>
      <c r="C52" s="251"/>
      <c r="D52" s="251"/>
      <c r="E52" s="252"/>
      <c r="F52" s="110"/>
      <c r="G52" s="110"/>
      <c r="H52" s="110"/>
      <c r="I52" s="110"/>
      <c r="J52" s="110"/>
      <c r="K52" s="110"/>
      <c r="L52" s="110"/>
      <c r="M52" s="110"/>
      <c r="N52" s="110"/>
      <c r="O52" s="110"/>
    </row>
    <row r="53" spans="1:15" s="149" customFormat="1" x14ac:dyDescent="0.45">
      <c r="A53" s="132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</row>
    <row r="54" spans="1:15" ht="16.149999999999999" thickBot="1" x14ac:dyDescent="0.55000000000000004">
      <c r="A54" s="39" t="s">
        <v>19</v>
      </c>
    </row>
    <row r="55" spans="1:15" x14ac:dyDescent="0.45">
      <c r="A55" s="532" t="s">
        <v>32</v>
      </c>
      <c r="B55" s="533"/>
      <c r="C55" s="533"/>
      <c r="D55" s="533"/>
      <c r="E55" s="533"/>
      <c r="F55" s="533"/>
      <c r="G55" s="533"/>
      <c r="H55" s="534"/>
    </row>
    <row r="56" spans="1:15" x14ac:dyDescent="0.45">
      <c r="A56" s="133" t="s">
        <v>0</v>
      </c>
      <c r="B56" s="134" t="s">
        <v>9</v>
      </c>
      <c r="C56" s="514" t="s">
        <v>16</v>
      </c>
      <c r="D56" s="515"/>
      <c r="E56" s="516"/>
      <c r="F56" s="514" t="s">
        <v>17</v>
      </c>
      <c r="G56" s="515"/>
      <c r="H56" s="531"/>
      <c r="N56"/>
      <c r="O56"/>
    </row>
    <row r="57" spans="1:15" ht="15.75" x14ac:dyDescent="0.5">
      <c r="A57" s="71"/>
      <c r="B57" s="113"/>
      <c r="C57" s="113" t="s">
        <v>4</v>
      </c>
      <c r="D57" s="113" t="s">
        <v>3</v>
      </c>
      <c r="E57" s="113" t="s">
        <v>5</v>
      </c>
      <c r="F57" s="135" t="s">
        <v>3</v>
      </c>
      <c r="G57" s="113" t="s">
        <v>4</v>
      </c>
      <c r="H57" s="114" t="s">
        <v>5</v>
      </c>
      <c r="N57"/>
      <c r="O57"/>
    </row>
    <row r="58" spans="1:15" x14ac:dyDescent="0.45">
      <c r="A58" s="307" t="s">
        <v>66</v>
      </c>
      <c r="B58" s="301" t="s">
        <v>83</v>
      </c>
      <c r="C58" s="414">
        <v>331</v>
      </c>
      <c r="D58" s="414">
        <v>82</v>
      </c>
      <c r="E58" s="300"/>
      <c r="F58" s="229"/>
      <c r="G58" s="229"/>
      <c r="H58" s="230"/>
      <c r="N58"/>
      <c r="O58"/>
    </row>
    <row r="59" spans="1:15" x14ac:dyDescent="0.45">
      <c r="A59" s="307" t="s">
        <v>66</v>
      </c>
      <c r="B59" s="301" t="s">
        <v>84</v>
      </c>
      <c r="C59" s="414">
        <v>0</v>
      </c>
      <c r="D59" s="414">
        <v>20</v>
      </c>
      <c r="E59" s="300"/>
      <c r="F59" s="229"/>
      <c r="G59" s="229"/>
      <c r="H59" s="230"/>
      <c r="N59"/>
      <c r="O59"/>
    </row>
    <row r="60" spans="1:15" x14ac:dyDescent="0.45">
      <c r="A60" s="298" t="s">
        <v>66</v>
      </c>
      <c r="B60" s="301" t="s">
        <v>85</v>
      </c>
      <c r="C60" s="414">
        <v>350</v>
      </c>
      <c r="D60" s="414">
        <v>341</v>
      </c>
      <c r="E60" s="300"/>
      <c r="F60" s="136"/>
      <c r="G60" s="136"/>
      <c r="H60" s="137"/>
      <c r="N60"/>
      <c r="O60"/>
    </row>
    <row r="61" spans="1:15" x14ac:dyDescent="0.45">
      <c r="A61" s="298"/>
      <c r="B61" s="301"/>
      <c r="C61" s="300"/>
      <c r="D61" s="300"/>
      <c r="E61" s="300"/>
      <c r="F61" s="136"/>
      <c r="G61" s="136"/>
      <c r="H61" s="137"/>
      <c r="N61"/>
      <c r="O61"/>
    </row>
    <row r="62" spans="1:15" x14ac:dyDescent="0.45">
      <c r="A62" s="298"/>
      <c r="B62" s="301"/>
      <c r="C62" s="300"/>
      <c r="D62" s="300"/>
      <c r="E62" s="300"/>
      <c r="F62" s="136"/>
      <c r="G62" s="136"/>
      <c r="H62" s="137"/>
    </row>
    <row r="63" spans="1:15" ht="14.65" thickBot="1" x14ac:dyDescent="0.5">
      <c r="A63" s="138"/>
      <c r="B63" s="139"/>
      <c r="C63" s="140"/>
      <c r="D63" s="140"/>
      <c r="E63" s="136"/>
      <c r="F63" s="140"/>
      <c r="G63" s="140"/>
      <c r="H63" s="141"/>
      <c r="I63" s="142"/>
      <c r="J63" s="142"/>
    </row>
    <row r="64" spans="1:15" ht="14.65" thickBot="1" x14ac:dyDescent="0.5">
      <c r="A64" s="278" t="s">
        <v>27</v>
      </c>
      <c r="B64" s="279"/>
      <c r="C64" s="280">
        <f>SUM(C58:C63)</f>
        <v>681</v>
      </c>
      <c r="D64" s="280">
        <f>SUM(D58:D63)</f>
        <v>443</v>
      </c>
      <c r="E64" s="280">
        <f t="shared" ref="E64:H64" si="5">SUM(E58:E63)</f>
        <v>0</v>
      </c>
      <c r="F64" s="280">
        <f t="shared" si="5"/>
        <v>0</v>
      </c>
      <c r="G64" s="280">
        <f t="shared" si="5"/>
        <v>0</v>
      </c>
      <c r="H64" s="281">
        <f t="shared" si="5"/>
        <v>0</v>
      </c>
      <c r="I64" s="142"/>
      <c r="J64" s="142"/>
    </row>
    <row r="65" spans="1:15" x14ac:dyDescent="0.45">
      <c r="A65" s="210" t="s">
        <v>65</v>
      </c>
      <c r="B65" s="209"/>
      <c r="C65" s="323">
        <v>248</v>
      </c>
      <c r="D65" s="323">
        <v>174</v>
      </c>
      <c r="E65" s="287">
        <v>0</v>
      </c>
      <c r="F65" s="287">
        <v>0</v>
      </c>
      <c r="G65" s="287">
        <v>0</v>
      </c>
      <c r="H65" s="415">
        <v>0</v>
      </c>
      <c r="I65" s="142"/>
      <c r="J65" s="142"/>
    </row>
    <row r="66" spans="1:15" x14ac:dyDescent="0.45">
      <c r="A66" s="211" t="s">
        <v>45</v>
      </c>
      <c r="B66" s="208"/>
      <c r="C66" s="288">
        <v>506</v>
      </c>
      <c r="D66" s="288">
        <v>522</v>
      </c>
      <c r="E66" s="288">
        <v>0</v>
      </c>
      <c r="F66" s="282">
        <v>0</v>
      </c>
      <c r="G66" s="282">
        <v>0</v>
      </c>
      <c r="H66" s="283">
        <v>0</v>
      </c>
      <c r="I66" s="142"/>
      <c r="J66" s="142"/>
    </row>
    <row r="67" spans="1:15" x14ac:dyDescent="0.45">
      <c r="A67" s="211" t="s">
        <v>68</v>
      </c>
      <c r="B67" s="208"/>
      <c r="C67" s="282">
        <v>681</v>
      </c>
      <c r="D67" s="282">
        <v>443</v>
      </c>
      <c r="E67" s="282">
        <v>0</v>
      </c>
      <c r="F67" s="282">
        <v>0</v>
      </c>
      <c r="G67" s="282">
        <v>0</v>
      </c>
      <c r="H67" s="283">
        <v>0</v>
      </c>
      <c r="I67" s="142"/>
      <c r="J67" s="142"/>
    </row>
    <row r="68" spans="1:15" s="149" customFormat="1" ht="14.65" thickBot="1" x14ac:dyDescent="0.5">
      <c r="A68" s="212" t="s">
        <v>51</v>
      </c>
      <c r="B68" s="284"/>
      <c r="C68" s="324"/>
      <c r="D68" s="324"/>
      <c r="E68" s="285"/>
      <c r="F68" s="285"/>
      <c r="G68" s="285"/>
      <c r="H68" s="286"/>
      <c r="I68" s="142"/>
      <c r="J68" s="142"/>
      <c r="K68" s="110"/>
      <c r="L68" s="110"/>
      <c r="M68" s="110"/>
      <c r="N68" s="110"/>
      <c r="O68" s="110"/>
    </row>
    <row r="69" spans="1:15" s="149" customFormat="1" ht="14.65" thickBot="1" x14ac:dyDescent="0.5">
      <c r="A69" s="317" t="s">
        <v>31</v>
      </c>
      <c r="B69" s="318"/>
      <c r="C69" s="319">
        <f>SUM(C65:C68)</f>
        <v>1435</v>
      </c>
      <c r="D69" s="319">
        <f t="shared" ref="D69:H69" si="6">SUM(D65:D68)</f>
        <v>1139</v>
      </c>
      <c r="E69" s="319">
        <f t="shared" si="6"/>
        <v>0</v>
      </c>
      <c r="F69" s="319">
        <f t="shared" si="6"/>
        <v>0</v>
      </c>
      <c r="G69" s="319">
        <f t="shared" si="6"/>
        <v>0</v>
      </c>
      <c r="H69" s="320">
        <f t="shared" si="6"/>
        <v>0</v>
      </c>
      <c r="I69" s="110"/>
      <c r="J69" s="110"/>
      <c r="K69" s="110"/>
      <c r="L69" s="110"/>
      <c r="M69" s="110"/>
      <c r="N69" s="110"/>
      <c r="O69" s="110"/>
    </row>
    <row r="70" spans="1:15" s="149" customFormat="1" x14ac:dyDescent="0.45">
      <c r="A70" s="143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</row>
    <row r="71" spans="1:15" s="149" customFormat="1" ht="14.65" thickBot="1" x14ac:dyDescent="0.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/>
      <c r="N71" s="110"/>
      <c r="O71" s="110"/>
    </row>
    <row r="72" spans="1:15" x14ac:dyDescent="0.45">
      <c r="A72" s="517" t="s">
        <v>33</v>
      </c>
      <c r="B72" s="518"/>
      <c r="C72" s="518"/>
      <c r="D72" s="518"/>
      <c r="E72" s="518"/>
      <c r="F72" s="519"/>
      <c r="G72" s="144"/>
      <c r="M72"/>
    </row>
    <row r="73" spans="1:15" ht="14.65" thickBot="1" x14ac:dyDescent="0.5">
      <c r="A73" s="145"/>
      <c r="B73" s="514" t="s">
        <v>17</v>
      </c>
      <c r="C73" s="515"/>
      <c r="D73" s="515"/>
      <c r="E73" s="520" t="s">
        <v>15</v>
      </c>
      <c r="F73" s="521"/>
      <c r="G73" s="144"/>
      <c r="M73"/>
    </row>
    <row r="74" spans="1:15" ht="14.65" thickBot="1" x14ac:dyDescent="0.5">
      <c r="A74" s="193" t="s">
        <v>27</v>
      </c>
      <c r="B74" s="304" t="s">
        <v>4</v>
      </c>
      <c r="C74" s="305" t="s">
        <v>3</v>
      </c>
      <c r="D74" s="305" t="s">
        <v>5</v>
      </c>
      <c r="E74" s="304" t="s">
        <v>4</v>
      </c>
      <c r="F74" s="305" t="s">
        <v>3</v>
      </c>
      <c r="M74"/>
    </row>
    <row r="75" spans="1:15" ht="15" customHeight="1" x14ac:dyDescent="0.45">
      <c r="A75" s="146" t="s">
        <v>57</v>
      </c>
      <c r="B75" s="115">
        <v>0</v>
      </c>
      <c r="C75" s="115">
        <v>0</v>
      </c>
      <c r="D75" s="115">
        <v>0</v>
      </c>
      <c r="E75" s="115">
        <v>0</v>
      </c>
      <c r="F75" s="116">
        <v>0</v>
      </c>
    </row>
    <row r="76" spans="1:15" x14ac:dyDescent="0.45">
      <c r="A76" s="147" t="s">
        <v>55</v>
      </c>
      <c r="B76" s="151">
        <v>0</v>
      </c>
      <c r="C76" s="151">
        <v>0</v>
      </c>
      <c r="D76" s="151">
        <v>0</v>
      </c>
      <c r="E76" s="151">
        <v>3</v>
      </c>
      <c r="F76" s="152">
        <v>1</v>
      </c>
    </row>
    <row r="77" spans="1:15" x14ac:dyDescent="0.45">
      <c r="A77" s="147" t="s">
        <v>58</v>
      </c>
      <c r="B77" s="151">
        <v>0</v>
      </c>
      <c r="C77" s="151">
        <v>0</v>
      </c>
      <c r="D77" s="151">
        <v>0</v>
      </c>
      <c r="E77" s="151">
        <v>29</v>
      </c>
      <c r="F77" s="152">
        <v>10</v>
      </c>
    </row>
    <row r="78" spans="1:15" x14ac:dyDescent="0.45">
      <c r="A78" s="147" t="s">
        <v>60</v>
      </c>
      <c r="B78" s="151">
        <v>0</v>
      </c>
      <c r="C78" s="151">
        <v>0</v>
      </c>
      <c r="D78" s="151">
        <v>0</v>
      </c>
      <c r="E78" s="151">
        <v>58</v>
      </c>
      <c r="F78" s="152">
        <v>86</v>
      </c>
    </row>
    <row r="79" spans="1:15" x14ac:dyDescent="0.45">
      <c r="A79" s="147" t="s">
        <v>63</v>
      </c>
      <c r="B79" s="151">
        <v>29</v>
      </c>
      <c r="C79" s="151">
        <v>22</v>
      </c>
      <c r="D79" s="151">
        <v>0</v>
      </c>
      <c r="E79" s="151">
        <v>11</v>
      </c>
      <c r="F79" s="152">
        <v>20</v>
      </c>
    </row>
    <row r="80" spans="1:15" x14ac:dyDescent="0.45">
      <c r="A80" s="147" t="s">
        <v>65</v>
      </c>
      <c r="B80" s="154">
        <v>304</v>
      </c>
      <c r="C80" s="154">
        <v>246</v>
      </c>
      <c r="D80" s="154">
        <v>7</v>
      </c>
      <c r="E80" s="154">
        <v>2</v>
      </c>
      <c r="F80" s="155">
        <v>0</v>
      </c>
    </row>
    <row r="81" spans="1:11" x14ac:dyDescent="0.45">
      <c r="A81" s="147" t="s">
        <v>45</v>
      </c>
      <c r="B81" s="446">
        <v>380</v>
      </c>
      <c r="C81" s="446">
        <v>289</v>
      </c>
      <c r="D81" s="446">
        <v>7</v>
      </c>
      <c r="E81" s="151">
        <v>0</v>
      </c>
      <c r="F81" s="152">
        <v>0</v>
      </c>
    </row>
    <row r="82" spans="1:11" x14ac:dyDescent="0.45">
      <c r="A82" s="147" t="s">
        <v>67</v>
      </c>
      <c r="B82" s="151">
        <v>0</v>
      </c>
      <c r="C82" s="151">
        <v>0</v>
      </c>
      <c r="D82" s="151">
        <v>0</v>
      </c>
      <c r="E82" s="151">
        <v>0</v>
      </c>
      <c r="F82" s="152">
        <v>0</v>
      </c>
    </row>
    <row r="83" spans="1:11" x14ac:dyDescent="0.45">
      <c r="A83" s="147" t="s">
        <v>70</v>
      </c>
      <c r="B83" s="151"/>
      <c r="C83" s="151"/>
      <c r="D83" s="151"/>
      <c r="E83" s="151"/>
      <c r="F83" s="152"/>
    </row>
    <row r="84" spans="1:11" x14ac:dyDescent="0.45">
      <c r="A84" s="147" t="s">
        <v>75</v>
      </c>
      <c r="B84" s="151"/>
      <c r="C84" s="151"/>
      <c r="D84" s="151"/>
      <c r="E84" s="151"/>
      <c r="F84" s="152"/>
    </row>
    <row r="85" spans="1:11" x14ac:dyDescent="0.45">
      <c r="A85" s="147" t="s">
        <v>78</v>
      </c>
      <c r="B85" s="151"/>
      <c r="C85" s="151"/>
      <c r="D85" s="151"/>
      <c r="E85" s="151"/>
      <c r="F85" s="152"/>
    </row>
    <row r="86" spans="1:11" ht="14.65" thickBot="1" x14ac:dyDescent="0.5">
      <c r="A86" s="270" t="s">
        <v>79</v>
      </c>
      <c r="B86" s="154"/>
      <c r="C86" s="154"/>
      <c r="D86" s="154"/>
      <c r="E86" s="154"/>
      <c r="F86" s="155"/>
    </row>
    <row r="87" spans="1:11" ht="14.65" thickBot="1" x14ac:dyDescent="0.5">
      <c r="A87" s="271" t="s">
        <v>31</v>
      </c>
      <c r="B87" s="272">
        <f t="shared" ref="B87:E87" si="7">SUM(B75:B86)</f>
        <v>713</v>
      </c>
      <c r="C87" s="272">
        <f t="shared" si="7"/>
        <v>557</v>
      </c>
      <c r="D87" s="272">
        <f t="shared" si="7"/>
        <v>14</v>
      </c>
      <c r="E87" s="272">
        <f t="shared" si="7"/>
        <v>103</v>
      </c>
      <c r="F87" s="273">
        <f>SUM(F75:F86)</f>
        <v>117</v>
      </c>
    </row>
    <row r="91" spans="1:11" x14ac:dyDescent="0.45">
      <c r="K91" s="148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1"/>
  <sheetViews>
    <sheetView workbookViewId="0">
      <selection activeCell="J80" sqref="J80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46" t="s">
        <v>35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</row>
    <row r="2" spans="1:27" ht="18" x14ac:dyDescent="0.55000000000000004">
      <c r="A2" s="1"/>
    </row>
    <row r="3" spans="1:27" ht="16.149999999999999" thickBot="1" x14ac:dyDescent="0.55000000000000004">
      <c r="A3" s="39" t="s">
        <v>20</v>
      </c>
      <c r="L3" s="16"/>
      <c r="M3" s="16"/>
      <c r="N3" s="16"/>
      <c r="O3" s="16"/>
      <c r="P3" s="16"/>
    </row>
    <row r="4" spans="1:27" x14ac:dyDescent="0.45">
      <c r="A4" s="355" t="s">
        <v>0</v>
      </c>
      <c r="B4" s="548" t="s">
        <v>16</v>
      </c>
      <c r="C4" s="548"/>
      <c r="D4" s="548"/>
      <c r="E4" s="548" t="s">
        <v>17</v>
      </c>
      <c r="F4" s="548"/>
      <c r="G4" s="548"/>
      <c r="H4" s="356" t="s">
        <v>14</v>
      </c>
      <c r="I4" s="548" t="s">
        <v>15</v>
      </c>
      <c r="J4" s="548"/>
      <c r="K4" s="354" t="s">
        <v>1</v>
      </c>
      <c r="L4" s="16"/>
      <c r="M4" s="16"/>
      <c r="N4" s="16"/>
      <c r="O4" s="16"/>
      <c r="P4" s="16"/>
    </row>
    <row r="5" spans="1:27" x14ac:dyDescent="0.45">
      <c r="A5" s="360"/>
      <c r="B5" s="359" t="s">
        <v>3</v>
      </c>
      <c r="C5" s="359" t="s">
        <v>4</v>
      </c>
      <c r="D5" s="359" t="s">
        <v>5</v>
      </c>
      <c r="E5" s="359" t="s">
        <v>3</v>
      </c>
      <c r="F5" s="359" t="s">
        <v>4</v>
      </c>
      <c r="G5" s="359" t="s">
        <v>5</v>
      </c>
      <c r="H5" s="359"/>
      <c r="I5" s="359" t="s">
        <v>3</v>
      </c>
      <c r="J5" s="359" t="s">
        <v>4</v>
      </c>
      <c r="K5" s="358"/>
      <c r="L5" s="16"/>
      <c r="M5" s="16"/>
      <c r="N5" s="16"/>
      <c r="O5" s="16"/>
      <c r="P5" s="16"/>
    </row>
    <row r="6" spans="1:27" ht="15" customHeight="1" x14ac:dyDescent="0.45">
      <c r="A6" s="453">
        <v>44046</v>
      </c>
      <c r="B6" s="451">
        <v>45</v>
      </c>
      <c r="C6" s="451">
        <v>30</v>
      </c>
      <c r="D6" s="451">
        <v>0</v>
      </c>
      <c r="E6" s="451">
        <v>6</v>
      </c>
      <c r="F6" s="451">
        <v>2</v>
      </c>
      <c r="G6" s="451">
        <v>0</v>
      </c>
      <c r="H6" s="451">
        <v>16</v>
      </c>
      <c r="I6" s="451">
        <v>0</v>
      </c>
      <c r="J6" s="381">
        <v>0</v>
      </c>
      <c r="K6" s="75">
        <v>0</v>
      </c>
      <c r="L6" s="291"/>
      <c r="M6" s="291"/>
      <c r="N6" s="291"/>
      <c r="O6" s="291"/>
      <c r="P6" s="291"/>
      <c r="Q6" s="291"/>
    </row>
    <row r="7" spans="1:27" x14ac:dyDescent="0.45">
      <c r="A7" s="489">
        <v>44049</v>
      </c>
      <c r="B7" s="486">
        <v>21</v>
      </c>
      <c r="C7" s="486">
        <v>28</v>
      </c>
      <c r="D7" s="486">
        <v>0</v>
      </c>
      <c r="E7" s="486">
        <v>0</v>
      </c>
      <c r="F7" s="486">
        <v>0</v>
      </c>
      <c r="G7" s="486">
        <v>0</v>
      </c>
      <c r="H7" s="486">
        <v>9</v>
      </c>
      <c r="I7" s="451">
        <v>0</v>
      </c>
      <c r="J7" s="381">
        <v>0</v>
      </c>
      <c r="K7" s="362">
        <v>0</v>
      </c>
      <c r="L7" s="291"/>
      <c r="M7" s="291"/>
      <c r="N7" s="291"/>
      <c r="O7" s="291"/>
      <c r="P7" s="291"/>
      <c r="Q7" s="291"/>
    </row>
    <row r="8" spans="1:27" x14ac:dyDescent="0.45">
      <c r="A8" s="468">
        <v>44053</v>
      </c>
      <c r="B8" s="452">
        <v>40</v>
      </c>
      <c r="C8" s="452">
        <v>51</v>
      </c>
      <c r="D8" s="452">
        <v>4</v>
      </c>
      <c r="E8" s="452">
        <v>4</v>
      </c>
      <c r="F8" s="452">
        <v>3</v>
      </c>
      <c r="G8" s="452">
        <v>0</v>
      </c>
      <c r="H8" s="452">
        <v>5</v>
      </c>
      <c r="I8" s="451">
        <v>0</v>
      </c>
      <c r="J8" s="381">
        <v>0</v>
      </c>
      <c r="K8" s="348">
        <v>0</v>
      </c>
    </row>
    <row r="9" spans="1:27" s="149" customFormat="1" x14ac:dyDescent="0.45">
      <c r="A9" s="489">
        <v>44060</v>
      </c>
      <c r="B9" s="486">
        <v>4</v>
      </c>
      <c r="C9" s="486">
        <v>3</v>
      </c>
      <c r="D9" s="486">
        <v>2</v>
      </c>
      <c r="E9" s="486">
        <v>0</v>
      </c>
      <c r="F9" s="486">
        <v>0</v>
      </c>
      <c r="G9" s="486">
        <v>0</v>
      </c>
      <c r="H9" s="486">
        <v>13</v>
      </c>
      <c r="I9" s="451">
        <v>0</v>
      </c>
      <c r="J9" s="381">
        <v>0</v>
      </c>
      <c r="K9" s="362">
        <v>0</v>
      </c>
    </row>
    <row r="10" spans="1:27" s="149" customFormat="1" x14ac:dyDescent="0.45">
      <c r="A10" s="489">
        <v>44064</v>
      </c>
      <c r="B10" s="486">
        <v>9</v>
      </c>
      <c r="C10" s="486">
        <v>12</v>
      </c>
      <c r="D10" s="486">
        <v>0</v>
      </c>
      <c r="E10" s="486">
        <v>0</v>
      </c>
      <c r="F10" s="486">
        <v>2</v>
      </c>
      <c r="G10" s="486">
        <v>0</v>
      </c>
      <c r="H10" s="486">
        <v>4</v>
      </c>
      <c r="I10" s="451">
        <v>0</v>
      </c>
      <c r="J10" s="381">
        <v>0</v>
      </c>
      <c r="K10" s="362">
        <v>0</v>
      </c>
    </row>
    <row r="11" spans="1:27" s="149" customFormat="1" x14ac:dyDescent="0.45">
      <c r="A11" s="489">
        <v>44068</v>
      </c>
      <c r="B11" s="486">
        <v>11</v>
      </c>
      <c r="C11" s="486">
        <v>42</v>
      </c>
      <c r="D11" s="486">
        <v>0</v>
      </c>
      <c r="E11" s="486">
        <v>0</v>
      </c>
      <c r="F11" s="486">
        <v>0</v>
      </c>
      <c r="G11" s="486">
        <v>0</v>
      </c>
      <c r="H11" s="486">
        <v>2</v>
      </c>
      <c r="I11" s="451">
        <v>0</v>
      </c>
      <c r="J11" s="381">
        <v>0</v>
      </c>
      <c r="K11" s="362">
        <v>0</v>
      </c>
    </row>
    <row r="12" spans="1:27" s="149" customFormat="1" x14ac:dyDescent="0.45">
      <c r="A12" s="489"/>
      <c r="B12" s="486"/>
      <c r="C12" s="486"/>
      <c r="D12" s="486"/>
      <c r="E12" s="486"/>
      <c r="F12" s="486"/>
      <c r="G12" s="486"/>
      <c r="H12" s="486"/>
      <c r="I12" s="374"/>
      <c r="J12" s="381"/>
      <c r="K12" s="362"/>
    </row>
    <row r="13" spans="1:27" s="149" customFormat="1" x14ac:dyDescent="0.45">
      <c r="A13" s="449"/>
      <c r="B13" s="447"/>
      <c r="C13" s="447"/>
      <c r="D13" s="447"/>
      <c r="E13" s="447"/>
      <c r="F13" s="447"/>
      <c r="G13" s="451"/>
      <c r="H13" s="447"/>
      <c r="I13" s="374"/>
      <c r="J13" s="381"/>
      <c r="K13" s="362"/>
    </row>
    <row r="14" spans="1:27" x14ac:dyDescent="0.45">
      <c r="A14" s="450"/>
      <c r="B14" s="447"/>
      <c r="C14" s="447"/>
      <c r="D14" s="447"/>
      <c r="E14" s="447"/>
      <c r="F14" s="447"/>
      <c r="G14" s="451"/>
      <c r="H14" s="448"/>
      <c r="I14" s="374"/>
      <c r="J14" s="381"/>
      <c r="K14" s="362"/>
      <c r="L14" s="16"/>
      <c r="M14" s="16"/>
      <c r="N14" s="16"/>
      <c r="O14" s="16"/>
      <c r="P14" s="16"/>
      <c r="Q14" s="16"/>
      <c r="R14" s="16"/>
    </row>
    <row r="15" spans="1:27" s="291" customFormat="1" x14ac:dyDescent="0.45">
      <c r="A15" s="450"/>
      <c r="B15" s="447"/>
      <c r="C15" s="447"/>
      <c r="D15" s="447"/>
      <c r="E15" s="447"/>
      <c r="F15" s="447"/>
      <c r="G15" s="448"/>
      <c r="H15" s="448"/>
      <c r="I15" s="374"/>
      <c r="J15" s="374"/>
      <c r="K15" s="362"/>
      <c r="L15" s="16"/>
      <c r="M15" s="16"/>
      <c r="N15" s="16"/>
      <c r="O15" s="16"/>
      <c r="P15" s="16"/>
      <c r="Q15" s="16"/>
      <c r="R15" s="16"/>
    </row>
    <row r="16" spans="1:27" s="291" customFormat="1" x14ac:dyDescent="0.45">
      <c r="A16" s="449"/>
      <c r="B16" s="447"/>
      <c r="C16" s="447"/>
      <c r="D16" s="447"/>
      <c r="E16" s="447"/>
      <c r="F16" s="447"/>
      <c r="G16" s="447"/>
      <c r="H16" s="447"/>
      <c r="I16" s="374"/>
      <c r="J16" s="374"/>
      <c r="K16" s="362"/>
      <c r="L16" s="16"/>
      <c r="M16" s="16"/>
      <c r="N16" s="16"/>
      <c r="O16" s="16"/>
      <c r="P16" s="16"/>
      <c r="Q16" s="16"/>
      <c r="R16" s="16"/>
    </row>
    <row r="17" spans="1:18" s="291" customFormat="1" x14ac:dyDescent="0.45">
      <c r="A17" s="449"/>
      <c r="B17" s="447"/>
      <c r="C17" s="447"/>
      <c r="D17" s="447"/>
      <c r="E17" s="447"/>
      <c r="F17" s="447"/>
      <c r="G17" s="447"/>
      <c r="H17" s="447"/>
      <c r="I17" s="374"/>
      <c r="J17" s="374"/>
      <c r="K17" s="362"/>
      <c r="L17" s="16"/>
      <c r="M17" s="16"/>
      <c r="N17" s="16"/>
      <c r="O17" s="16"/>
      <c r="P17" s="16"/>
      <c r="Q17" s="16"/>
      <c r="R17" s="16"/>
    </row>
    <row r="18" spans="1:18" s="291" customFormat="1" x14ac:dyDescent="0.45">
      <c r="A18" s="365"/>
      <c r="B18" s="368"/>
      <c r="C18" s="368"/>
      <c r="D18" s="368"/>
      <c r="E18" s="368"/>
      <c r="F18" s="368"/>
      <c r="G18" s="368"/>
      <c r="H18" s="368"/>
      <c r="I18" s="368"/>
      <c r="J18" s="368"/>
      <c r="K18" s="362"/>
      <c r="L18" s="16"/>
      <c r="M18" s="16"/>
      <c r="N18" s="16"/>
      <c r="O18" s="16"/>
      <c r="P18" s="16"/>
      <c r="Q18" s="16"/>
      <c r="R18" s="16"/>
    </row>
    <row r="19" spans="1:18" x14ac:dyDescent="0.45">
      <c r="A19" s="364"/>
      <c r="B19" s="361"/>
      <c r="C19" s="361"/>
      <c r="D19" s="361"/>
      <c r="E19" s="361"/>
      <c r="F19" s="361"/>
      <c r="G19" s="361"/>
      <c r="H19" s="361"/>
      <c r="I19" s="361"/>
      <c r="J19" s="361"/>
      <c r="K19" s="362"/>
      <c r="L19" s="16"/>
      <c r="M19" s="16"/>
      <c r="N19" s="16"/>
      <c r="O19" s="16"/>
      <c r="P19" s="16"/>
      <c r="Q19" s="16"/>
      <c r="R19" s="16"/>
    </row>
    <row r="20" spans="1:18" x14ac:dyDescent="0.45">
      <c r="A20" s="364"/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8" s="149" customFormat="1" x14ac:dyDescent="0.45">
      <c r="A21" s="364"/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8" s="149" customFormat="1" ht="14.65" thickBot="1" x14ac:dyDescent="0.5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3"/>
    </row>
    <row r="23" spans="1:18" ht="14.65" thickBot="1" x14ac:dyDescent="0.5">
      <c r="A23" s="179" t="s">
        <v>27</v>
      </c>
      <c r="B23" s="180">
        <f t="shared" ref="B23:K23" si="0">SUM(B6:B22)</f>
        <v>130</v>
      </c>
      <c r="C23" s="180">
        <f t="shared" si="0"/>
        <v>166</v>
      </c>
      <c r="D23" s="180">
        <f t="shared" si="0"/>
        <v>6</v>
      </c>
      <c r="E23" s="180">
        <f t="shared" si="0"/>
        <v>10</v>
      </c>
      <c r="F23" s="180">
        <f t="shared" si="0"/>
        <v>7</v>
      </c>
      <c r="G23" s="180">
        <f t="shared" si="0"/>
        <v>0</v>
      </c>
      <c r="H23" s="180">
        <f t="shared" si="0"/>
        <v>49</v>
      </c>
      <c r="I23" s="180">
        <f t="shared" si="0"/>
        <v>0</v>
      </c>
      <c r="J23" s="180">
        <f t="shared" si="0"/>
        <v>0</v>
      </c>
      <c r="K23" s="181">
        <f t="shared" si="0"/>
        <v>0</v>
      </c>
      <c r="L23" s="513"/>
    </row>
    <row r="24" spans="1:18" x14ac:dyDescent="0.45">
      <c r="A24" s="174" t="s">
        <v>54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  <c r="H24" s="175">
        <v>9</v>
      </c>
      <c r="I24" s="175">
        <v>0</v>
      </c>
      <c r="J24" s="175">
        <v>0</v>
      </c>
      <c r="K24" s="176">
        <v>0</v>
      </c>
    </row>
    <row r="25" spans="1:18" s="149" customFormat="1" x14ac:dyDescent="0.45">
      <c r="A25" s="177" t="s">
        <v>56</v>
      </c>
      <c r="B25" s="170">
        <v>0</v>
      </c>
      <c r="C25" s="170">
        <v>0</v>
      </c>
      <c r="D25" s="170"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1</v>
      </c>
      <c r="J25" s="170">
        <v>2</v>
      </c>
      <c r="K25" s="178">
        <v>0</v>
      </c>
    </row>
    <row r="26" spans="1:18" s="149" customFormat="1" x14ac:dyDescent="0.45">
      <c r="A26" s="177" t="s">
        <v>58</v>
      </c>
      <c r="B26" s="170">
        <v>0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10</v>
      </c>
      <c r="J26" s="170">
        <v>10</v>
      </c>
      <c r="K26" s="178">
        <v>0</v>
      </c>
    </row>
    <row r="27" spans="1:18" x14ac:dyDescent="0.45">
      <c r="A27" s="177" t="s">
        <v>62</v>
      </c>
      <c r="B27" s="170">
        <v>0</v>
      </c>
      <c r="C27" s="170">
        <v>0</v>
      </c>
      <c r="D27" s="170">
        <v>0</v>
      </c>
      <c r="E27" s="170">
        <v>0</v>
      </c>
      <c r="F27" s="170">
        <v>0</v>
      </c>
      <c r="G27" s="170">
        <v>0</v>
      </c>
      <c r="H27" s="170">
        <v>8</v>
      </c>
      <c r="I27" s="170">
        <v>37</v>
      </c>
      <c r="J27" s="170">
        <v>23</v>
      </c>
      <c r="K27" s="178">
        <v>0</v>
      </c>
    </row>
    <row r="28" spans="1:18" x14ac:dyDescent="0.45">
      <c r="A28" s="177" t="s">
        <v>63</v>
      </c>
      <c r="B28" s="170">
        <v>4</v>
      </c>
      <c r="C28" s="170">
        <v>5</v>
      </c>
      <c r="D28" s="170">
        <v>0</v>
      </c>
      <c r="E28" s="170">
        <v>0</v>
      </c>
      <c r="F28" s="170">
        <v>1</v>
      </c>
      <c r="G28" s="170">
        <v>0</v>
      </c>
      <c r="H28" s="170">
        <v>19</v>
      </c>
      <c r="I28" s="170">
        <v>10</v>
      </c>
      <c r="J28" s="170">
        <v>8</v>
      </c>
      <c r="K28" s="178">
        <v>0</v>
      </c>
    </row>
    <row r="29" spans="1:18" x14ac:dyDescent="0.45">
      <c r="A29" s="177" t="s">
        <v>65</v>
      </c>
      <c r="B29" s="170">
        <v>597</v>
      </c>
      <c r="C29" s="170">
        <v>932</v>
      </c>
      <c r="D29" s="170">
        <v>22</v>
      </c>
      <c r="E29" s="170">
        <v>43</v>
      </c>
      <c r="F29" s="170">
        <v>64</v>
      </c>
      <c r="G29" s="170">
        <v>0</v>
      </c>
      <c r="H29" s="170">
        <v>250</v>
      </c>
      <c r="I29" s="170">
        <v>4</v>
      </c>
      <c r="J29" s="170">
        <v>0</v>
      </c>
      <c r="K29" s="178">
        <v>0</v>
      </c>
    </row>
    <row r="30" spans="1:18" x14ac:dyDescent="0.45">
      <c r="A30" s="177" t="s">
        <v>45</v>
      </c>
      <c r="B30" s="170">
        <v>1262</v>
      </c>
      <c r="C30" s="170">
        <v>1535</v>
      </c>
      <c r="D30" s="170">
        <v>25</v>
      </c>
      <c r="E30" s="170">
        <v>73</v>
      </c>
      <c r="F30" s="170">
        <v>106</v>
      </c>
      <c r="G30" s="170">
        <v>0</v>
      </c>
      <c r="H30" s="170">
        <v>296</v>
      </c>
      <c r="I30" s="170">
        <v>4</v>
      </c>
      <c r="J30" s="170">
        <v>0</v>
      </c>
      <c r="K30" s="178">
        <v>0</v>
      </c>
    </row>
    <row r="31" spans="1:18" s="149" customFormat="1" x14ac:dyDescent="0.45">
      <c r="A31" s="177" t="s">
        <v>66</v>
      </c>
      <c r="B31" s="170">
        <v>130</v>
      </c>
      <c r="C31" s="170">
        <v>166</v>
      </c>
      <c r="D31" s="170">
        <v>6</v>
      </c>
      <c r="E31" s="170">
        <v>10</v>
      </c>
      <c r="F31" s="170">
        <v>7</v>
      </c>
      <c r="G31" s="170">
        <v>0</v>
      </c>
      <c r="H31" s="170">
        <v>49</v>
      </c>
      <c r="I31" s="170">
        <v>0</v>
      </c>
      <c r="J31" s="170">
        <v>0</v>
      </c>
      <c r="K31" s="178">
        <v>0</v>
      </c>
    </row>
    <row r="32" spans="1:18" s="149" customFormat="1" x14ac:dyDescent="0.45">
      <c r="A32" s="177" t="s">
        <v>51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8"/>
    </row>
    <row r="33" spans="1:27" s="149" customFormat="1" x14ac:dyDescent="0.45">
      <c r="A33" s="177" t="s">
        <v>52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</row>
    <row r="34" spans="1:27" s="149" customFormat="1" x14ac:dyDescent="0.45">
      <c r="A34" s="177" t="s">
        <v>76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8"/>
    </row>
    <row r="35" spans="1:27" s="149" customFormat="1" x14ac:dyDescent="0.45">
      <c r="A35" s="177" t="s">
        <v>77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8"/>
    </row>
    <row r="36" spans="1:27" x14ac:dyDescent="0.45">
      <c r="A36" s="177"/>
      <c r="B36" s="170"/>
      <c r="C36" s="170"/>
      <c r="D36" s="170"/>
      <c r="E36" s="170"/>
      <c r="F36" s="170"/>
      <c r="G36" s="170"/>
      <c r="H36" s="170"/>
      <c r="I36" s="170"/>
      <c r="J36" s="170"/>
      <c r="K36" s="178"/>
    </row>
    <row r="37" spans="1:27" ht="14.65" thickBot="1" x14ac:dyDescent="0.5">
      <c r="A37" s="171" t="s">
        <v>31</v>
      </c>
      <c r="B37" s="172">
        <f>SUM(B24:B36)</f>
        <v>1993</v>
      </c>
      <c r="C37" s="172">
        <f t="shared" ref="C37:K37" si="1">SUM(C24:C36)</f>
        <v>2638</v>
      </c>
      <c r="D37" s="172">
        <f t="shared" si="1"/>
        <v>53</v>
      </c>
      <c r="E37" s="172">
        <f t="shared" si="1"/>
        <v>126</v>
      </c>
      <c r="F37" s="172">
        <f t="shared" si="1"/>
        <v>178</v>
      </c>
      <c r="G37" s="172">
        <f t="shared" si="1"/>
        <v>0</v>
      </c>
      <c r="H37" s="172">
        <f t="shared" si="1"/>
        <v>631</v>
      </c>
      <c r="I37" s="172">
        <f t="shared" si="1"/>
        <v>66</v>
      </c>
      <c r="J37" s="172">
        <f t="shared" si="1"/>
        <v>43</v>
      </c>
      <c r="K37" s="173">
        <f t="shared" si="1"/>
        <v>0</v>
      </c>
    </row>
    <row r="38" spans="1:27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27" ht="16.149999999999999" thickBot="1" x14ac:dyDescent="0.55000000000000004">
      <c r="A39" s="39" t="s">
        <v>21</v>
      </c>
    </row>
    <row r="40" spans="1:27" x14ac:dyDescent="0.45">
      <c r="A40" s="549" t="s">
        <v>39</v>
      </c>
      <c r="B40" s="550"/>
      <c r="C40" s="550"/>
      <c r="D40" s="550"/>
      <c r="E40" s="551"/>
      <c r="G40" s="549" t="s">
        <v>41</v>
      </c>
      <c r="H40" s="550"/>
      <c r="I40" s="550"/>
      <c r="J40" s="550"/>
      <c r="K40" s="551"/>
      <c r="M40" s="540" t="s">
        <v>40</v>
      </c>
      <c r="N40" s="541"/>
      <c r="O40" s="541"/>
      <c r="P40" s="541"/>
      <c r="Q40" s="541"/>
      <c r="R40" s="541"/>
      <c r="S40" s="542"/>
      <c r="U40" s="540" t="s">
        <v>42</v>
      </c>
      <c r="V40" s="541"/>
      <c r="W40" s="541"/>
      <c r="X40" s="541"/>
      <c r="Y40" s="541"/>
      <c r="Z40" s="541"/>
      <c r="AA40" s="542"/>
    </row>
    <row r="41" spans="1:27" ht="28.9" thickBot="1" x14ac:dyDescent="0.5">
      <c r="A41" s="46" t="s">
        <v>6</v>
      </c>
      <c r="B41" s="7" t="s">
        <v>3</v>
      </c>
      <c r="C41" s="7" t="s">
        <v>4</v>
      </c>
      <c r="D41" s="7" t="s">
        <v>37</v>
      </c>
      <c r="E41" s="231" t="s">
        <v>69</v>
      </c>
      <c r="G41" s="401" t="s">
        <v>6</v>
      </c>
      <c r="H41" s="402" t="s">
        <v>3</v>
      </c>
      <c r="I41" s="402" t="s">
        <v>4</v>
      </c>
      <c r="J41" s="402" t="s">
        <v>37</v>
      </c>
      <c r="K41" s="403" t="s">
        <v>69</v>
      </c>
      <c r="M41" s="69" t="s">
        <v>0</v>
      </c>
      <c r="N41" s="535" t="s">
        <v>16</v>
      </c>
      <c r="O41" s="535"/>
      <c r="P41" s="535"/>
      <c r="Q41" s="535" t="s">
        <v>17</v>
      </c>
      <c r="R41" s="535"/>
      <c r="S41" s="536"/>
      <c r="U41" s="69" t="s">
        <v>0</v>
      </c>
      <c r="V41" s="535" t="s">
        <v>53</v>
      </c>
      <c r="W41" s="535"/>
      <c r="X41" s="535"/>
      <c r="Y41" s="535"/>
      <c r="Z41" s="535"/>
      <c r="AA41" s="536"/>
    </row>
    <row r="42" spans="1:27" ht="15.75" x14ac:dyDescent="0.5">
      <c r="A42" s="489">
        <v>44046</v>
      </c>
      <c r="B42" s="460">
        <v>26</v>
      </c>
      <c r="C42" s="460">
        <v>14</v>
      </c>
      <c r="D42" s="345">
        <v>0</v>
      </c>
      <c r="E42" s="183"/>
      <c r="F42" s="16"/>
      <c r="G42" s="489">
        <v>44046</v>
      </c>
      <c r="H42" s="460">
        <v>11</v>
      </c>
      <c r="I42" s="463">
        <v>5</v>
      </c>
      <c r="J42" s="404">
        <v>0</v>
      </c>
      <c r="K42" s="405"/>
      <c r="M42" s="35"/>
      <c r="N42" s="24" t="s">
        <v>3</v>
      </c>
      <c r="O42" s="24" t="s">
        <v>4</v>
      </c>
      <c r="P42" s="24" t="s">
        <v>5</v>
      </c>
      <c r="Q42" s="24" t="s">
        <v>3</v>
      </c>
      <c r="R42" s="24" t="s">
        <v>4</v>
      </c>
      <c r="S42" s="25" t="s">
        <v>5</v>
      </c>
      <c r="U42" s="35"/>
      <c r="V42" s="24" t="s">
        <v>3</v>
      </c>
      <c r="W42" s="24" t="s">
        <v>4</v>
      </c>
      <c r="X42" s="24" t="s">
        <v>5</v>
      </c>
      <c r="Y42" s="24" t="s">
        <v>3</v>
      </c>
      <c r="Z42" s="24" t="s">
        <v>4</v>
      </c>
      <c r="AA42" s="25" t="s">
        <v>5</v>
      </c>
    </row>
    <row r="43" spans="1:27" ht="15.75" x14ac:dyDescent="0.5">
      <c r="A43" s="489">
        <v>44049</v>
      </c>
      <c r="B43" s="460">
        <v>21</v>
      </c>
      <c r="C43" s="460">
        <v>28</v>
      </c>
      <c r="D43" s="345">
        <v>0</v>
      </c>
      <c r="E43" s="183"/>
      <c r="F43" s="16"/>
      <c r="G43" s="489">
        <v>44049</v>
      </c>
      <c r="H43" s="460">
        <v>2</v>
      </c>
      <c r="I43" s="463">
        <v>7</v>
      </c>
      <c r="J43" s="454">
        <v>0</v>
      </c>
      <c r="K43" s="406"/>
      <c r="M43" s="346"/>
      <c r="N43" s="543"/>
      <c r="O43" s="543"/>
      <c r="P43" s="543"/>
      <c r="Q43" s="161"/>
      <c r="R43" s="161"/>
      <c r="S43" s="163"/>
      <c r="U43" s="369"/>
      <c r="V43" s="368"/>
      <c r="W43" s="368"/>
      <c r="X43" s="5"/>
      <c r="Y43" s="5"/>
      <c r="Z43" s="5"/>
      <c r="AA43" s="13"/>
    </row>
    <row r="44" spans="1:27" ht="15.75" x14ac:dyDescent="0.5">
      <c r="A44" s="489">
        <v>44053</v>
      </c>
      <c r="B44" s="460">
        <v>20</v>
      </c>
      <c r="C44" s="460">
        <v>23</v>
      </c>
      <c r="D44" s="357">
        <v>0</v>
      </c>
      <c r="E44" s="183"/>
      <c r="F44" s="16"/>
      <c r="G44" s="489">
        <v>44053</v>
      </c>
      <c r="H44" s="460">
        <v>3</v>
      </c>
      <c r="I44" s="463">
        <v>2</v>
      </c>
      <c r="J44" s="454">
        <v>0</v>
      </c>
      <c r="K44" s="406"/>
      <c r="M44" s="346"/>
      <c r="N44" s="544"/>
      <c r="O44" s="544"/>
      <c r="P44" s="544"/>
      <c r="Q44" s="161"/>
      <c r="R44" s="161"/>
      <c r="S44" s="163"/>
      <c r="U44" s="369"/>
      <c r="V44" s="368"/>
      <c r="W44" s="368"/>
      <c r="X44" s="161"/>
      <c r="Y44" s="5"/>
      <c r="Z44" s="5"/>
      <c r="AA44" s="13"/>
    </row>
    <row r="45" spans="1:27" ht="15.75" x14ac:dyDescent="0.5">
      <c r="A45" s="489">
        <v>44060</v>
      </c>
      <c r="B45" s="460">
        <v>3</v>
      </c>
      <c r="C45" s="460">
        <v>3</v>
      </c>
      <c r="D45" s="357">
        <v>0</v>
      </c>
      <c r="E45" s="183"/>
      <c r="F45" s="16"/>
      <c r="G45" s="489">
        <v>44060</v>
      </c>
      <c r="H45" s="460">
        <v>8</v>
      </c>
      <c r="I45" s="463">
        <v>5</v>
      </c>
      <c r="J45" s="454">
        <v>0</v>
      </c>
      <c r="K45" s="406"/>
      <c r="M45" s="346"/>
      <c r="N45" s="544"/>
      <c r="O45" s="544"/>
      <c r="P45" s="544"/>
      <c r="Q45" s="161"/>
      <c r="R45" s="161"/>
      <c r="S45" s="163"/>
      <c r="U45" s="369"/>
      <c r="V45" s="368"/>
      <c r="W45" s="368"/>
      <c r="X45" s="161"/>
      <c r="Y45" s="5"/>
      <c r="Z45" s="5"/>
      <c r="AA45" s="13"/>
    </row>
    <row r="46" spans="1:27" ht="15.75" x14ac:dyDescent="0.5">
      <c r="A46" s="489">
        <v>44064</v>
      </c>
      <c r="B46" s="460">
        <v>3</v>
      </c>
      <c r="C46" s="460">
        <v>6</v>
      </c>
      <c r="D46" s="357">
        <v>0</v>
      </c>
      <c r="E46" s="183"/>
      <c r="F46" s="16"/>
      <c r="G46" s="489">
        <v>44064</v>
      </c>
      <c r="H46" s="460">
        <v>2</v>
      </c>
      <c r="I46" s="463">
        <v>2</v>
      </c>
      <c r="J46" s="454">
        <v>0</v>
      </c>
      <c r="K46" s="406"/>
      <c r="M46" s="346"/>
      <c r="N46" s="545"/>
      <c r="O46" s="545"/>
      <c r="P46" s="545"/>
      <c r="Q46" s="161"/>
      <c r="R46" s="161"/>
      <c r="S46" s="163"/>
      <c r="U46" s="274"/>
      <c r="V46" s="161"/>
      <c r="W46" s="161"/>
      <c r="X46" s="161"/>
      <c r="Y46" s="5"/>
      <c r="Z46" s="5"/>
      <c r="AA46" s="13"/>
    </row>
    <row r="47" spans="1:27" ht="16.149999999999999" thickBot="1" x14ac:dyDescent="0.55000000000000004">
      <c r="A47" s="489">
        <v>44068</v>
      </c>
      <c r="B47" s="460">
        <v>8</v>
      </c>
      <c r="C47" s="460">
        <v>24</v>
      </c>
      <c r="D47" s="357">
        <v>0</v>
      </c>
      <c r="E47" s="183"/>
      <c r="F47" s="16"/>
      <c r="G47" s="464">
        <v>44068</v>
      </c>
      <c r="H47" s="462">
        <v>1</v>
      </c>
      <c r="I47" s="465">
        <v>1</v>
      </c>
      <c r="J47" s="454">
        <v>0</v>
      </c>
      <c r="K47" s="406"/>
      <c r="M47" s="106" t="s">
        <v>27</v>
      </c>
      <c r="N47" s="107">
        <v>269</v>
      </c>
      <c r="O47" s="107">
        <v>269</v>
      </c>
      <c r="P47" s="107">
        <v>0</v>
      </c>
      <c r="Q47" s="107"/>
      <c r="R47" s="107"/>
      <c r="S47" s="14"/>
      <c r="U47" s="106" t="s">
        <v>27</v>
      </c>
      <c r="V47" s="107">
        <f t="shared" ref="V47:AA47" si="2">SUM(V40:V46)</f>
        <v>0</v>
      </c>
      <c r="W47" s="107">
        <f t="shared" si="2"/>
        <v>0</v>
      </c>
      <c r="X47" s="107">
        <f t="shared" si="2"/>
        <v>0</v>
      </c>
      <c r="Y47" s="107">
        <f t="shared" si="2"/>
        <v>0</v>
      </c>
      <c r="Z47" s="107">
        <f t="shared" si="2"/>
        <v>0</v>
      </c>
      <c r="AA47" s="14">
        <f t="shared" si="2"/>
        <v>0</v>
      </c>
    </row>
    <row r="48" spans="1:27" ht="15.75" x14ac:dyDescent="0.5">
      <c r="A48" s="455"/>
      <c r="B48" s="457"/>
      <c r="C48" s="457"/>
      <c r="D48" s="357"/>
      <c r="E48" s="183"/>
      <c r="F48" s="16"/>
      <c r="G48" s="459"/>
      <c r="H48" s="460"/>
      <c r="I48" s="461"/>
      <c r="J48" s="454"/>
      <c r="K48" s="406"/>
    </row>
    <row r="49" spans="1:11" s="149" customFormat="1" ht="15.75" x14ac:dyDescent="0.5">
      <c r="A49" s="455"/>
      <c r="B49" s="457"/>
      <c r="C49" s="457"/>
      <c r="D49" s="357"/>
      <c r="E49" s="183"/>
      <c r="F49" s="16"/>
      <c r="G49" s="459"/>
      <c r="H49" s="460"/>
      <c r="I49" s="461"/>
      <c r="J49" s="454"/>
      <c r="K49" s="406"/>
    </row>
    <row r="50" spans="1:11" s="149" customFormat="1" ht="15.75" x14ac:dyDescent="0.5">
      <c r="A50" s="456"/>
      <c r="B50" s="458"/>
      <c r="C50" s="458"/>
      <c r="D50" s="357"/>
      <c r="E50" s="183"/>
      <c r="F50" s="16"/>
      <c r="G50" s="464"/>
      <c r="H50" s="462"/>
      <c r="I50" s="465"/>
      <c r="J50" s="454"/>
      <c r="K50" s="406"/>
    </row>
    <row r="51" spans="1:11" s="149" customFormat="1" ht="15.75" x14ac:dyDescent="0.5">
      <c r="A51" s="456"/>
      <c r="B51" s="458"/>
      <c r="C51" s="458"/>
      <c r="D51" s="357"/>
      <c r="E51" s="183"/>
      <c r="F51" s="16"/>
      <c r="G51" s="464"/>
      <c r="H51" s="462"/>
      <c r="I51" s="465"/>
      <c r="J51" s="454"/>
      <c r="K51" s="407"/>
    </row>
    <row r="52" spans="1:11" s="149" customFormat="1" ht="15.75" x14ac:dyDescent="0.5">
      <c r="A52" s="377"/>
      <c r="B52" s="104"/>
      <c r="C52" s="104"/>
      <c r="D52" s="357"/>
      <c r="E52" s="183"/>
      <c r="F52" s="16"/>
      <c r="G52" s="376"/>
      <c r="H52" s="378"/>
      <c r="I52" s="378"/>
      <c r="J52" s="357"/>
      <c r="K52" s="407"/>
    </row>
    <row r="53" spans="1:11" ht="15.75" x14ac:dyDescent="0.5">
      <c r="A53" s="36"/>
      <c r="B53" s="45"/>
      <c r="C53" s="45"/>
      <c r="D53" s="45"/>
      <c r="E53" s="183"/>
      <c r="F53" s="16"/>
      <c r="G53" s="376"/>
      <c r="H53" s="378"/>
      <c r="I53" s="378"/>
      <c r="J53" s="357"/>
      <c r="K53" s="407"/>
    </row>
    <row r="54" spans="1:11" ht="16.149999999999999" thickBot="1" x14ac:dyDescent="0.55000000000000004">
      <c r="A54" s="37"/>
      <c r="B54" s="104"/>
      <c r="C54" s="104"/>
      <c r="D54" s="104"/>
      <c r="E54" s="195"/>
      <c r="F54" s="16"/>
      <c r="G54" s="366"/>
      <c r="H54" s="440"/>
      <c r="I54" s="440"/>
      <c r="J54" s="441"/>
      <c r="K54" s="408"/>
    </row>
    <row r="55" spans="1:11" ht="14.65" thickBot="1" x14ac:dyDescent="0.5">
      <c r="A55" s="199" t="s">
        <v>27</v>
      </c>
      <c r="B55" s="48">
        <f>SUM(B42:B54)</f>
        <v>81</v>
      </c>
      <c r="C55" s="48">
        <f>SUM(C42:C54)</f>
        <v>98</v>
      </c>
      <c r="D55" s="48">
        <f>SUM(D42:D54)</f>
        <v>0</v>
      </c>
      <c r="E55" s="200"/>
      <c r="F55" s="16"/>
      <c r="G55" s="337" t="s">
        <v>27</v>
      </c>
      <c r="H55" s="338">
        <f>SUM(H42:H54)</f>
        <v>27</v>
      </c>
      <c r="I55" s="339">
        <f>SUM(I42:I54)</f>
        <v>22</v>
      </c>
      <c r="J55" s="339">
        <f>SUM(J42:J45)</f>
        <v>0</v>
      </c>
      <c r="K55" s="340"/>
    </row>
    <row r="56" spans="1:11" s="149" customFormat="1" x14ac:dyDescent="0.45">
      <c r="A56" s="196" t="s">
        <v>63</v>
      </c>
      <c r="B56" s="197">
        <v>4</v>
      </c>
      <c r="C56" s="197">
        <v>50</v>
      </c>
      <c r="D56" s="197">
        <v>0</v>
      </c>
      <c r="E56" s="198"/>
      <c r="F56" s="16"/>
      <c r="G56" s="202" t="s">
        <v>61</v>
      </c>
      <c r="H56" s="197">
        <v>3</v>
      </c>
      <c r="I56" s="197">
        <v>5</v>
      </c>
      <c r="J56" s="197">
        <v>0</v>
      </c>
      <c r="K56" s="233"/>
    </row>
    <row r="57" spans="1:11" s="149" customFormat="1" x14ac:dyDescent="0.45">
      <c r="A57" s="185" t="s">
        <v>65</v>
      </c>
      <c r="B57" s="45">
        <v>592</v>
      </c>
      <c r="C57" s="45">
        <v>573</v>
      </c>
      <c r="D57" s="45">
        <v>0</v>
      </c>
      <c r="E57" s="183"/>
      <c r="F57" s="16"/>
      <c r="G57" s="203" t="s">
        <v>63</v>
      </c>
      <c r="H57" s="45">
        <v>7</v>
      </c>
      <c r="I57" s="45">
        <v>12</v>
      </c>
      <c r="J57" s="45">
        <v>0</v>
      </c>
      <c r="K57" s="234"/>
    </row>
    <row r="58" spans="1:11" s="149" customFormat="1" x14ac:dyDescent="0.45">
      <c r="A58" s="186" t="s">
        <v>45</v>
      </c>
      <c r="B58" s="104">
        <v>218</v>
      </c>
      <c r="C58" s="104">
        <v>208</v>
      </c>
      <c r="D58" s="104">
        <v>0</v>
      </c>
      <c r="E58" s="183"/>
      <c r="F58" s="16"/>
      <c r="G58" s="204" t="s">
        <v>65</v>
      </c>
      <c r="H58" s="104">
        <v>123</v>
      </c>
      <c r="I58" s="104">
        <v>127</v>
      </c>
      <c r="J58" s="104">
        <v>0</v>
      </c>
      <c r="K58" s="235"/>
    </row>
    <row r="59" spans="1:11" s="149" customFormat="1" x14ac:dyDescent="0.45">
      <c r="A59" s="186" t="s">
        <v>66</v>
      </c>
      <c r="B59" s="104">
        <v>81</v>
      </c>
      <c r="C59" s="104">
        <v>98</v>
      </c>
      <c r="D59" s="104">
        <v>0</v>
      </c>
      <c r="E59" s="183"/>
      <c r="F59" s="16"/>
      <c r="G59" s="204" t="s">
        <v>45</v>
      </c>
      <c r="H59" s="104">
        <v>145</v>
      </c>
      <c r="I59" s="104">
        <v>151</v>
      </c>
      <c r="J59" s="104">
        <v>0</v>
      </c>
      <c r="K59" s="235"/>
    </row>
    <row r="60" spans="1:11" s="149" customFormat="1" x14ac:dyDescent="0.45">
      <c r="A60" s="186" t="s">
        <v>51</v>
      </c>
      <c r="B60" s="104"/>
      <c r="C60" s="104"/>
      <c r="D60" s="104"/>
      <c r="E60" s="183"/>
      <c r="F60" s="16"/>
      <c r="G60" s="204" t="s">
        <v>66</v>
      </c>
      <c r="H60" s="104">
        <v>27</v>
      </c>
      <c r="I60" s="104">
        <v>22</v>
      </c>
      <c r="J60" s="104">
        <v>0</v>
      </c>
      <c r="K60" s="235"/>
    </row>
    <row r="61" spans="1:11" s="149" customFormat="1" ht="14.25" customHeight="1" x14ac:dyDescent="0.45">
      <c r="A61" s="186"/>
      <c r="B61" s="104"/>
      <c r="C61" s="104"/>
      <c r="D61" s="104"/>
      <c r="E61" s="183"/>
      <c r="F61" s="16"/>
      <c r="G61" s="204" t="s">
        <v>51</v>
      </c>
      <c r="H61" s="104"/>
      <c r="I61" s="104"/>
      <c r="J61" s="104"/>
      <c r="K61" s="235"/>
    </row>
    <row r="62" spans="1:11" s="149" customFormat="1" ht="14.25" customHeight="1" x14ac:dyDescent="0.45">
      <c r="A62" s="186"/>
      <c r="B62" s="104"/>
      <c r="C62" s="104"/>
      <c r="D62" s="104"/>
      <c r="E62" s="183"/>
      <c r="F62" s="16"/>
      <c r="G62" s="204" t="s">
        <v>52</v>
      </c>
      <c r="H62" s="104"/>
      <c r="I62" s="104"/>
      <c r="J62" s="104"/>
      <c r="K62" s="235"/>
    </row>
    <row r="63" spans="1:11" s="149" customFormat="1" ht="14.65" thickBot="1" x14ac:dyDescent="0.5">
      <c r="A63" s="186"/>
      <c r="B63" s="104"/>
      <c r="C63" s="104"/>
      <c r="D63" s="104"/>
      <c r="E63" s="183"/>
      <c r="F63" s="16"/>
      <c r="G63" s="204" t="s">
        <v>76</v>
      </c>
      <c r="H63" s="104"/>
      <c r="I63" s="104"/>
      <c r="J63" s="104"/>
      <c r="K63" s="235"/>
    </row>
    <row r="64" spans="1:11" ht="14.65" thickBot="1" x14ac:dyDescent="0.5">
      <c r="A64" s="188" t="s">
        <v>31</v>
      </c>
      <c r="B64" s="189">
        <f>SUM(B56:B61)</f>
        <v>895</v>
      </c>
      <c r="C64" s="189">
        <f>SUM(C56:C61)</f>
        <v>929</v>
      </c>
      <c r="D64" s="189">
        <f>SUM(D56:D61)</f>
        <v>0</v>
      </c>
      <c r="E64" s="254">
        <f>D64/(B64+C64)</f>
        <v>0</v>
      </c>
      <c r="F64" s="81"/>
      <c r="G64" s="204" t="s">
        <v>77</v>
      </c>
      <c r="H64" s="187"/>
      <c r="I64" s="187"/>
      <c r="J64" s="187"/>
      <c r="K64" s="235"/>
    </row>
    <row r="65" spans="1:11" ht="14.65" thickBot="1" x14ac:dyDescent="0.5">
      <c r="A65" s="80"/>
      <c r="B65" s="81"/>
      <c r="C65" s="81"/>
      <c r="D65" s="16"/>
      <c r="E65" s="80"/>
      <c r="G65" s="188" t="s">
        <v>31</v>
      </c>
      <c r="H65" s="189">
        <f>SUM(H56:H64)</f>
        <v>305</v>
      </c>
      <c r="I65" s="189">
        <f t="shared" ref="I65:J65" si="3">SUM(I56:I64)</f>
        <v>317</v>
      </c>
      <c r="J65" s="189">
        <f t="shared" si="3"/>
        <v>0</v>
      </c>
      <c r="K65" s="244">
        <f>J65/(H65+I65)</f>
        <v>0</v>
      </c>
    </row>
    <row r="66" spans="1:11" x14ac:dyDescent="0.45">
      <c r="F66" s="149"/>
      <c r="G66" s="81"/>
    </row>
    <row r="67" spans="1:11" ht="16.149999999999999" thickBot="1" x14ac:dyDescent="0.55000000000000004">
      <c r="A67" s="39" t="s">
        <v>19</v>
      </c>
    </row>
    <row r="68" spans="1:11" x14ac:dyDescent="0.45">
      <c r="A68" s="49" t="s">
        <v>22</v>
      </c>
      <c r="B68" s="50"/>
      <c r="C68" s="51"/>
      <c r="D68" s="10"/>
      <c r="E68" s="537" t="s">
        <v>23</v>
      </c>
      <c r="F68" s="538"/>
      <c r="G68" s="539"/>
    </row>
    <row r="69" spans="1:11" x14ac:dyDescent="0.45">
      <c r="A69" s="27" t="s">
        <v>0</v>
      </c>
      <c r="B69" s="8" t="s">
        <v>9</v>
      </c>
      <c r="C69" s="28" t="s">
        <v>13</v>
      </c>
      <c r="D69" s="29"/>
      <c r="E69" s="27" t="s">
        <v>0</v>
      </c>
      <c r="F69" s="8" t="s">
        <v>9</v>
      </c>
      <c r="G69" s="28" t="s">
        <v>13</v>
      </c>
    </row>
    <row r="70" spans="1:11" x14ac:dyDescent="0.45">
      <c r="A70" s="468">
        <v>44046</v>
      </c>
      <c r="B70" s="469" t="s">
        <v>102</v>
      </c>
      <c r="C70" s="471">
        <v>8</v>
      </c>
      <c r="D70" s="30"/>
      <c r="E70" s="376"/>
      <c r="F70" s="382"/>
      <c r="G70" s="375"/>
    </row>
    <row r="71" spans="1:11" x14ac:dyDescent="0.45">
      <c r="A71" s="468">
        <v>44053</v>
      </c>
      <c r="B71" s="469" t="s">
        <v>102</v>
      </c>
      <c r="C71" s="471">
        <v>7</v>
      </c>
      <c r="D71" s="30"/>
      <c r="E71" s="377"/>
      <c r="F71" s="384"/>
      <c r="G71" s="385"/>
    </row>
    <row r="72" spans="1:11" x14ac:dyDescent="0.45">
      <c r="A72" s="468">
        <v>44064</v>
      </c>
      <c r="B72" s="469" t="s">
        <v>102</v>
      </c>
      <c r="C72" s="470">
        <v>2</v>
      </c>
      <c r="D72" s="30"/>
      <c r="E72" s="387"/>
      <c r="F72" s="384"/>
      <c r="G72" s="386"/>
    </row>
    <row r="73" spans="1:11" x14ac:dyDescent="0.45">
      <c r="A73" s="468"/>
      <c r="B73" s="469"/>
      <c r="C73" s="470"/>
      <c r="D73" s="11"/>
      <c r="E73" s="389"/>
      <c r="F73" s="388"/>
      <c r="G73" s="383"/>
    </row>
    <row r="74" spans="1:11" x14ac:dyDescent="0.45">
      <c r="A74" s="468"/>
      <c r="B74" s="469"/>
      <c r="C74" s="470"/>
      <c r="E74" s="389"/>
      <c r="F74" s="390"/>
      <c r="G74" s="391"/>
    </row>
    <row r="75" spans="1:11" x14ac:dyDescent="0.45">
      <c r="A75" s="466"/>
      <c r="B75" s="469"/>
      <c r="C75" s="470"/>
      <c r="E75" s="392"/>
      <c r="F75" s="393"/>
      <c r="G75" s="394"/>
    </row>
    <row r="76" spans="1:11" x14ac:dyDescent="0.45">
      <c r="A76" s="467"/>
      <c r="B76" s="469"/>
      <c r="C76" s="470"/>
      <c r="E76" s="392"/>
      <c r="F76" s="393"/>
      <c r="G76" s="394"/>
    </row>
    <row r="77" spans="1:11" x14ac:dyDescent="0.45">
      <c r="A77" s="468"/>
      <c r="B77" s="469"/>
      <c r="C77" s="470"/>
      <c r="E77" s="392"/>
      <c r="F77" s="393"/>
      <c r="G77" s="394"/>
    </row>
    <row r="78" spans="1:11" x14ac:dyDescent="0.45">
      <c r="A78" s="376"/>
      <c r="B78" s="382"/>
      <c r="C78" s="362"/>
      <c r="E78" s="376"/>
      <c r="F78" s="382"/>
      <c r="G78" s="375"/>
    </row>
    <row r="79" spans="1:11" ht="14.65" thickBot="1" x14ac:dyDescent="0.5">
      <c r="A79" s="366"/>
      <c r="B79" s="382"/>
      <c r="C79" s="293"/>
      <c r="E79" s="377"/>
      <c r="F79" s="384"/>
      <c r="G79" s="385"/>
    </row>
    <row r="80" spans="1:11" ht="14.65" thickBot="1" x14ac:dyDescent="0.5">
      <c r="A80" s="276" t="s">
        <v>28</v>
      </c>
      <c r="B80" s="277"/>
      <c r="C80" s="23">
        <f>SUM(C70:C79)</f>
        <v>17</v>
      </c>
      <c r="E80" s="387"/>
      <c r="F80" s="388"/>
      <c r="G80" s="386"/>
    </row>
    <row r="81" spans="1:11" x14ac:dyDescent="0.45">
      <c r="A81" s="52" t="s">
        <v>63</v>
      </c>
      <c r="B81" s="275"/>
      <c r="C81" s="44">
        <v>1</v>
      </c>
      <c r="E81" s="389"/>
      <c r="F81" s="388"/>
      <c r="G81" s="383"/>
    </row>
    <row r="82" spans="1:11" x14ac:dyDescent="0.45">
      <c r="A82" s="52" t="s">
        <v>65</v>
      </c>
      <c r="B82" s="53"/>
      <c r="C82" s="44">
        <v>106</v>
      </c>
      <c r="E82" s="376"/>
      <c r="F82" s="382"/>
      <c r="G82" s="375"/>
    </row>
    <row r="83" spans="1:11" ht="14.65" thickBot="1" x14ac:dyDescent="0.5">
      <c r="A83" s="83" t="s">
        <v>45</v>
      </c>
      <c r="B83" s="56"/>
      <c r="C83" s="178">
        <v>179</v>
      </c>
      <c r="E83" s="366"/>
      <c r="F83" s="409"/>
      <c r="G83" s="410"/>
    </row>
    <row r="84" spans="1:11" ht="14.65" thickBot="1" x14ac:dyDescent="0.5">
      <c r="A84" s="55" t="s">
        <v>66</v>
      </c>
      <c r="B84" s="56"/>
      <c r="C84" s="178">
        <v>17</v>
      </c>
      <c r="E84" s="276" t="s">
        <v>28</v>
      </c>
      <c r="F84" s="412"/>
      <c r="G84" s="411">
        <f>SUM(G70:G83)</f>
        <v>0</v>
      </c>
    </row>
    <row r="85" spans="1:11" x14ac:dyDescent="0.45">
      <c r="A85" s="55" t="s">
        <v>51</v>
      </c>
      <c r="B85" s="56"/>
      <c r="C85" s="178"/>
      <c r="E85" s="380" t="s">
        <v>81</v>
      </c>
      <c r="F85" s="275"/>
      <c r="G85" s="379">
        <v>3</v>
      </c>
    </row>
    <row r="86" spans="1:11" ht="14.65" thickBot="1" x14ac:dyDescent="0.5">
      <c r="A86" s="205" t="s">
        <v>52</v>
      </c>
      <c r="B86" s="206"/>
      <c r="C86" s="207"/>
      <c r="D86" s="149"/>
      <c r="E86" s="177" t="s">
        <v>59</v>
      </c>
      <c r="F86" s="56"/>
      <c r="G86" s="57">
        <v>20</v>
      </c>
      <c r="H86" s="149"/>
      <c r="I86" s="149"/>
      <c r="J86" s="149"/>
      <c r="K86" s="149"/>
    </row>
    <row r="87" spans="1:11" s="149" customFormat="1" ht="14.65" thickBot="1" x14ac:dyDescent="0.5">
      <c r="A87" s="302" t="s">
        <v>64</v>
      </c>
      <c r="B87" s="308"/>
      <c r="C87" s="309">
        <f>SUM(C81:C86)</f>
        <v>303</v>
      </c>
      <c r="D87"/>
      <c r="E87" s="83" t="s">
        <v>61</v>
      </c>
      <c r="F87" s="56"/>
      <c r="G87" s="178">
        <v>60</v>
      </c>
      <c r="H87"/>
      <c r="I87"/>
      <c r="J87"/>
      <c r="K87"/>
    </row>
    <row r="88" spans="1:11" x14ac:dyDescent="0.45">
      <c r="E88" s="55" t="s">
        <v>63</v>
      </c>
      <c r="F88" s="56"/>
      <c r="G88" s="178">
        <v>18</v>
      </c>
    </row>
    <row r="89" spans="1:11" x14ac:dyDescent="0.45">
      <c r="A89" s="149"/>
      <c r="B89" s="149"/>
      <c r="C89" s="149"/>
      <c r="E89" s="55" t="s">
        <v>65</v>
      </c>
      <c r="F89" s="56"/>
      <c r="G89" s="178">
        <v>4</v>
      </c>
    </row>
    <row r="90" spans="1:11" ht="14.65" thickBot="1" x14ac:dyDescent="0.5">
      <c r="E90" s="54" t="s">
        <v>45</v>
      </c>
      <c r="F90" s="372"/>
      <c r="G90" s="173"/>
    </row>
    <row r="91" spans="1:11" ht="14.65" thickBot="1" x14ac:dyDescent="0.5">
      <c r="E91" s="370" t="s">
        <v>64</v>
      </c>
      <c r="F91" s="371"/>
      <c r="G91" s="330">
        <f>SUM(G85:G90)</f>
        <v>105</v>
      </c>
    </row>
  </sheetData>
  <mergeCells count="16">
    <mergeCell ref="A1:AA1"/>
    <mergeCell ref="B4:D4"/>
    <mergeCell ref="E4:G4"/>
    <mergeCell ref="I4:J4"/>
    <mergeCell ref="A40:E40"/>
    <mergeCell ref="G40:K40"/>
    <mergeCell ref="M40:S40"/>
    <mergeCell ref="N41:P41"/>
    <mergeCell ref="Q41:S41"/>
    <mergeCell ref="E68:G68"/>
    <mergeCell ref="U40:AA40"/>
    <mergeCell ref="V41:X41"/>
    <mergeCell ref="Y41:AA41"/>
    <mergeCell ref="N43:N46"/>
    <mergeCell ref="O43:O46"/>
    <mergeCell ref="P43:P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E62" sqref="E62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52" t="s">
        <v>36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00"/>
      <c r="O1" s="100"/>
      <c r="P1" s="100"/>
      <c r="Q1" s="100"/>
      <c r="R1" s="100"/>
      <c r="S1" s="100"/>
      <c r="T1" s="100"/>
      <c r="U1" s="100"/>
      <c r="V1" s="100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9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69" t="s">
        <v>86</v>
      </c>
      <c r="B4" s="548" t="s">
        <v>16</v>
      </c>
      <c r="C4" s="548"/>
      <c r="D4" s="548"/>
      <c r="E4" s="548" t="s">
        <v>91</v>
      </c>
      <c r="F4" s="548"/>
      <c r="G4" s="548"/>
      <c r="H4" s="310" t="s">
        <v>14</v>
      </c>
      <c r="I4" s="166" t="s">
        <v>30</v>
      </c>
    </row>
    <row r="5" spans="1:22" x14ac:dyDescent="0.45">
      <c r="A5" s="43"/>
      <c r="B5" s="294" t="s">
        <v>3</v>
      </c>
      <c r="C5" s="294" t="s">
        <v>4</v>
      </c>
      <c r="D5" s="294" t="s">
        <v>5</v>
      </c>
      <c r="E5" s="294" t="s">
        <v>3</v>
      </c>
      <c r="F5" s="294" t="s">
        <v>4</v>
      </c>
      <c r="G5" s="294" t="s">
        <v>5</v>
      </c>
      <c r="H5" s="294"/>
      <c r="I5" s="295"/>
    </row>
    <row r="6" spans="1:22" s="149" customFormat="1" x14ac:dyDescent="0.45">
      <c r="A6" s="292" t="s">
        <v>101</v>
      </c>
      <c r="B6" s="342">
        <v>0</v>
      </c>
      <c r="C6" s="342">
        <v>0</v>
      </c>
      <c r="D6" s="342">
        <v>0</v>
      </c>
      <c r="E6" s="342">
        <v>0</v>
      </c>
      <c r="F6" s="342">
        <v>0</v>
      </c>
      <c r="G6" s="342">
        <v>0</v>
      </c>
      <c r="H6" s="342">
        <v>0</v>
      </c>
      <c r="I6" s="293">
        <v>0</v>
      </c>
    </row>
    <row r="7" spans="1:22" s="149" customFormat="1" x14ac:dyDescent="0.45">
      <c r="A7" s="292"/>
      <c r="B7" s="342"/>
      <c r="C7" s="342"/>
      <c r="D7" s="342"/>
      <c r="E7" s="342"/>
      <c r="F7" s="342"/>
      <c r="G7" s="342"/>
      <c r="H7" s="342"/>
      <c r="I7" s="293"/>
    </row>
    <row r="8" spans="1:22" s="291" customFormat="1" x14ac:dyDescent="0.45">
      <c r="A8" s="292"/>
      <c r="B8" s="342"/>
      <c r="C8" s="342"/>
      <c r="D8" s="342"/>
      <c r="E8" s="342"/>
      <c r="F8" s="342"/>
      <c r="G8" s="342"/>
      <c r="H8" s="342"/>
      <c r="I8" s="293"/>
    </row>
    <row r="9" spans="1:22" s="149" customFormat="1" x14ac:dyDescent="0.45">
      <c r="A9" s="292"/>
      <c r="B9" s="342"/>
      <c r="C9" s="342"/>
      <c r="D9" s="342"/>
      <c r="E9" s="342"/>
      <c r="F9" s="342"/>
      <c r="G9" s="342"/>
      <c r="H9" s="342"/>
      <c r="I9" s="293"/>
    </row>
    <row r="10" spans="1:22" s="149" customFormat="1" x14ac:dyDescent="0.45">
      <c r="A10" s="292"/>
      <c r="B10" s="342"/>
      <c r="C10" s="342"/>
      <c r="D10" s="342"/>
      <c r="E10" s="342"/>
      <c r="F10" s="342"/>
      <c r="G10" s="342"/>
      <c r="H10" s="342"/>
      <c r="I10" s="293"/>
    </row>
    <row r="11" spans="1:22" s="291" customFormat="1" x14ac:dyDescent="0.45">
      <c r="A11" s="292"/>
      <c r="B11" s="342"/>
      <c r="C11" s="342"/>
      <c r="D11" s="342"/>
      <c r="E11" s="342"/>
      <c r="F11" s="342"/>
      <c r="G11" s="342"/>
      <c r="H11" s="342"/>
      <c r="I11" s="293"/>
    </row>
    <row r="12" spans="1:22" s="291" customFormat="1" x14ac:dyDescent="0.45">
      <c r="A12" s="416"/>
      <c r="B12" s="342"/>
      <c r="C12" s="342"/>
      <c r="D12" s="342"/>
      <c r="E12" s="342"/>
      <c r="F12" s="342"/>
      <c r="G12" s="342"/>
      <c r="H12" s="342"/>
      <c r="I12" s="293"/>
    </row>
    <row r="13" spans="1:22" s="149" customFormat="1" ht="14.65" thickBot="1" x14ac:dyDescent="0.5">
      <c r="A13" s="311"/>
      <c r="B13" s="107"/>
      <c r="C13" s="107"/>
      <c r="D13" s="107"/>
      <c r="E13" s="107"/>
      <c r="F13" s="107"/>
      <c r="G13" s="107"/>
      <c r="H13" s="107"/>
      <c r="I13" s="14"/>
    </row>
    <row r="14" spans="1:22" ht="14.65" thickBot="1" x14ac:dyDescent="0.5">
      <c r="A14" s="179" t="s">
        <v>27</v>
      </c>
      <c r="B14" s="180">
        <f>SUM(B6:B13)</f>
        <v>0</v>
      </c>
      <c r="C14" s="180">
        <f t="shared" ref="C14:I14" si="0">SUM(C6:C13)</f>
        <v>0</v>
      </c>
      <c r="D14" s="180">
        <f t="shared" si="0"/>
        <v>0</v>
      </c>
      <c r="E14" s="180">
        <f t="shared" si="0"/>
        <v>0</v>
      </c>
      <c r="F14" s="180">
        <f t="shared" si="0"/>
        <v>0</v>
      </c>
      <c r="G14" s="180">
        <f t="shared" si="0"/>
        <v>0</v>
      </c>
      <c r="H14" s="180">
        <f t="shared" si="0"/>
        <v>0</v>
      </c>
      <c r="I14" s="180">
        <f t="shared" si="0"/>
        <v>0</v>
      </c>
    </row>
    <row r="15" spans="1:22" s="149" customFormat="1" x14ac:dyDescent="0.45">
      <c r="A15" s="174" t="s">
        <v>65</v>
      </c>
      <c r="B15" s="175">
        <v>994</v>
      </c>
      <c r="C15" s="175">
        <v>1384</v>
      </c>
      <c r="D15" s="175">
        <v>0</v>
      </c>
      <c r="E15" s="175">
        <v>66</v>
      </c>
      <c r="F15" s="175">
        <v>69</v>
      </c>
      <c r="G15" s="175">
        <v>0</v>
      </c>
      <c r="H15" s="175">
        <v>163</v>
      </c>
      <c r="I15" s="176">
        <v>0</v>
      </c>
    </row>
    <row r="16" spans="1:22" s="149" customFormat="1" x14ac:dyDescent="0.45">
      <c r="A16" s="177" t="s">
        <v>45</v>
      </c>
      <c r="B16" s="170">
        <v>599</v>
      </c>
      <c r="C16" s="170">
        <v>390</v>
      </c>
      <c r="D16" s="170">
        <v>88</v>
      </c>
      <c r="E16" s="170">
        <v>38</v>
      </c>
      <c r="F16" s="170">
        <v>56</v>
      </c>
      <c r="G16" s="170">
        <v>0</v>
      </c>
      <c r="H16" s="170">
        <v>248</v>
      </c>
      <c r="I16" s="178">
        <v>0</v>
      </c>
    </row>
    <row r="17" spans="1:13" s="149" customFormat="1" x14ac:dyDescent="0.45">
      <c r="A17" s="177" t="s">
        <v>66</v>
      </c>
      <c r="B17" s="170">
        <v>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8">
        <v>0</v>
      </c>
    </row>
    <row r="18" spans="1:13" ht="14.65" thickBot="1" x14ac:dyDescent="0.5">
      <c r="A18" s="325" t="s">
        <v>51</v>
      </c>
      <c r="B18" s="326"/>
      <c r="C18" s="326"/>
      <c r="D18" s="326"/>
      <c r="E18" s="326"/>
      <c r="F18" s="326"/>
      <c r="G18" s="326"/>
      <c r="H18" s="326"/>
      <c r="I18" s="207"/>
    </row>
    <row r="19" spans="1:13" ht="14.65" thickBot="1" x14ac:dyDescent="0.5">
      <c r="A19" s="327" t="s">
        <v>31</v>
      </c>
      <c r="B19" s="328">
        <f>SUM(B15:B18)</f>
        <v>1593</v>
      </c>
      <c r="C19" s="328">
        <f t="shared" ref="C19:I19" si="1">SUM(C15:C18)</f>
        <v>1774</v>
      </c>
      <c r="D19" s="328">
        <f t="shared" si="1"/>
        <v>88</v>
      </c>
      <c r="E19" s="328">
        <f t="shared" si="1"/>
        <v>104</v>
      </c>
      <c r="F19" s="328">
        <f t="shared" si="1"/>
        <v>125</v>
      </c>
      <c r="G19" s="328">
        <f t="shared" si="1"/>
        <v>0</v>
      </c>
      <c r="H19" s="328">
        <f t="shared" si="1"/>
        <v>411</v>
      </c>
      <c r="I19" s="309">
        <f t="shared" si="1"/>
        <v>0</v>
      </c>
    </row>
    <row r="20" spans="1:13" s="291" customFormat="1" x14ac:dyDescent="0.45">
      <c r="A20" s="101" t="s">
        <v>87</v>
      </c>
      <c r="B20" s="417"/>
      <c r="C20" s="417"/>
      <c r="D20" s="417"/>
      <c r="E20" s="417"/>
      <c r="F20" s="417"/>
      <c r="G20" s="417"/>
      <c r="H20" s="417"/>
      <c r="I20" s="417"/>
    </row>
    <row r="21" spans="1:13" x14ac:dyDescent="0.45">
      <c r="A21" s="289" t="s">
        <v>92</v>
      </c>
    </row>
    <row r="22" spans="1:13" s="291" customFormat="1" ht="16.149999999999999" thickBot="1" x14ac:dyDescent="0.55000000000000004">
      <c r="A22" s="6" t="s">
        <v>46</v>
      </c>
    </row>
    <row r="23" spans="1:13" s="291" customFormat="1" x14ac:dyDescent="0.45">
      <c r="A23" s="540" t="s">
        <v>39</v>
      </c>
      <c r="B23" s="541"/>
      <c r="C23" s="541"/>
      <c r="D23" s="541"/>
      <c r="E23" s="108"/>
    </row>
    <row r="24" spans="1:13" s="291" customFormat="1" ht="28.5" x14ac:dyDescent="0.45">
      <c r="A24" s="34" t="s">
        <v>6</v>
      </c>
      <c r="B24" s="7" t="s">
        <v>3</v>
      </c>
      <c r="C24" s="7" t="s">
        <v>4</v>
      </c>
      <c r="D24" s="7" t="s">
        <v>37</v>
      </c>
      <c r="E24" s="231" t="s">
        <v>69</v>
      </c>
    </row>
    <row r="25" spans="1:13" s="291" customFormat="1" x14ac:dyDescent="0.45">
      <c r="A25" s="298"/>
      <c r="B25" s="378"/>
      <c r="C25" s="378"/>
      <c r="D25" s="190"/>
      <c r="E25" s="191"/>
    </row>
    <row r="26" spans="1:13" s="291" customFormat="1" x14ac:dyDescent="0.45">
      <c r="A26" s="103"/>
      <c r="B26" s="104"/>
      <c r="C26" s="442"/>
      <c r="D26" s="190"/>
      <c r="E26" s="191"/>
    </row>
    <row r="27" spans="1:13" ht="14.65" thickBot="1" x14ac:dyDescent="0.5">
      <c r="A27" s="103"/>
      <c r="B27" s="104"/>
      <c r="C27" s="442"/>
      <c r="D27" s="190"/>
      <c r="E27" s="191"/>
      <c r="F27" s="2"/>
    </row>
    <row r="28" spans="1:13" x14ac:dyDescent="0.45">
      <c r="A28" s="103"/>
      <c r="B28" s="104"/>
      <c r="C28" s="442"/>
      <c r="D28" s="190"/>
      <c r="E28" s="191"/>
      <c r="G28" s="540" t="s">
        <v>40</v>
      </c>
      <c r="H28" s="541"/>
      <c r="I28" s="541"/>
      <c r="J28" s="541"/>
      <c r="K28" s="541"/>
      <c r="L28" s="541"/>
      <c r="M28" s="542"/>
    </row>
    <row r="29" spans="1:13" x14ac:dyDescent="0.45">
      <c r="A29" s="103"/>
      <c r="B29" s="104"/>
      <c r="C29" s="442"/>
      <c r="D29" s="190"/>
      <c r="E29" s="191"/>
      <c r="G29" s="69" t="s">
        <v>0</v>
      </c>
      <c r="H29" s="535" t="s">
        <v>16</v>
      </c>
      <c r="I29" s="535"/>
      <c r="J29" s="535"/>
      <c r="K29" s="535" t="s">
        <v>17</v>
      </c>
      <c r="L29" s="535"/>
      <c r="M29" s="536"/>
    </row>
    <row r="30" spans="1:13" x14ac:dyDescent="0.45">
      <c r="A30" s="103"/>
      <c r="B30" s="104"/>
      <c r="C30" s="442"/>
      <c r="D30" s="190"/>
      <c r="E30" s="191"/>
      <c r="G30" s="167"/>
      <c r="H30" s="164" t="s">
        <v>3</v>
      </c>
      <c r="I30" s="164" t="s">
        <v>4</v>
      </c>
      <c r="J30" s="164" t="s">
        <v>5</v>
      </c>
      <c r="K30" s="164" t="s">
        <v>3</v>
      </c>
      <c r="L30" s="164" t="s">
        <v>4</v>
      </c>
      <c r="M30" s="165" t="s">
        <v>5</v>
      </c>
    </row>
    <row r="31" spans="1:13" ht="14.65" thickBot="1" x14ac:dyDescent="0.5">
      <c r="A31" s="103"/>
      <c r="B31" s="190"/>
      <c r="C31" s="190"/>
      <c r="D31" s="190"/>
      <c r="E31" s="191"/>
      <c r="G31" s="168"/>
      <c r="H31" s="161"/>
      <c r="I31" s="161"/>
      <c r="J31" s="161"/>
      <c r="K31" s="161"/>
      <c r="L31" s="161"/>
      <c r="M31" s="163"/>
    </row>
    <row r="32" spans="1:13" ht="14.65" thickBot="1" x14ac:dyDescent="0.5">
      <c r="A32" s="105" t="s">
        <v>27</v>
      </c>
      <c r="B32" s="48">
        <f>SUM(B25:B31)</f>
        <v>0</v>
      </c>
      <c r="C32" s="48">
        <f t="shared" ref="C32:D32" si="2">SUM(C25:C31)</f>
        <v>0</v>
      </c>
      <c r="D32" s="48">
        <f t="shared" si="2"/>
        <v>0</v>
      </c>
      <c r="E32" s="232"/>
      <c r="G32" s="168"/>
      <c r="H32" s="161"/>
      <c r="I32" s="161"/>
      <c r="J32" s="161"/>
      <c r="K32" s="161"/>
      <c r="L32" s="161"/>
      <c r="M32" s="163"/>
    </row>
    <row r="33" spans="1:14" x14ac:dyDescent="0.45">
      <c r="A33" s="174" t="s">
        <v>88</v>
      </c>
      <c r="B33" s="220">
        <v>1060</v>
      </c>
      <c r="C33" s="220">
        <v>1253</v>
      </c>
      <c r="D33" s="220">
        <v>0</v>
      </c>
      <c r="E33" s="247"/>
      <c r="G33" s="168"/>
      <c r="H33" s="161"/>
      <c r="I33" s="161"/>
      <c r="J33" s="161"/>
      <c r="K33" s="161"/>
      <c r="L33" s="161"/>
      <c r="M33" s="163"/>
    </row>
    <row r="34" spans="1:14" x14ac:dyDescent="0.45">
      <c r="A34" s="177" t="s">
        <v>45</v>
      </c>
      <c r="B34" s="221">
        <v>371</v>
      </c>
      <c r="C34" s="221">
        <v>105</v>
      </c>
      <c r="D34" s="221">
        <v>0</v>
      </c>
      <c r="E34" s="234"/>
      <c r="G34" s="168"/>
      <c r="H34" s="161"/>
      <c r="I34" s="161"/>
      <c r="J34" s="161"/>
      <c r="K34" s="161"/>
      <c r="L34" s="161"/>
      <c r="M34" s="163"/>
    </row>
    <row r="35" spans="1:14" ht="14.65" thickBot="1" x14ac:dyDescent="0.5">
      <c r="A35" s="177" t="s">
        <v>66</v>
      </c>
      <c r="B35" s="221">
        <v>0</v>
      </c>
      <c r="C35" s="221">
        <v>0</v>
      </c>
      <c r="D35" s="170">
        <v>0</v>
      </c>
      <c r="E35" s="234"/>
      <c r="G35" s="106" t="s">
        <v>72</v>
      </c>
      <c r="H35" s="107">
        <f>SUM(H31:H34)</f>
        <v>0</v>
      </c>
      <c r="I35" s="107">
        <f t="shared" ref="I35:M35" si="3">SUM(I31:I34)</f>
        <v>0</v>
      </c>
      <c r="J35" s="107">
        <f t="shared" si="3"/>
        <v>0</v>
      </c>
      <c r="K35" s="107">
        <f t="shared" si="3"/>
        <v>0</v>
      </c>
      <c r="L35" s="107">
        <f t="shared" si="3"/>
        <v>0</v>
      </c>
      <c r="M35" s="107">
        <f t="shared" si="3"/>
        <v>0</v>
      </c>
    </row>
    <row r="36" spans="1:14" x14ac:dyDescent="0.45">
      <c r="A36" s="177" t="s">
        <v>51</v>
      </c>
      <c r="B36" s="221"/>
      <c r="C36" s="221"/>
      <c r="D36" s="170"/>
      <c r="E36" s="234"/>
    </row>
    <row r="37" spans="1:14" ht="14.65" thickBot="1" x14ac:dyDescent="0.5">
      <c r="A37" s="171" t="s">
        <v>31</v>
      </c>
      <c r="B37" s="245">
        <f>SUM(B33:B36)</f>
        <v>1431</v>
      </c>
      <c r="C37" s="245">
        <f t="shared" ref="C37:D37" si="4">SUM(C33:C36)</f>
        <v>1358</v>
      </c>
      <c r="D37" s="245">
        <f t="shared" si="4"/>
        <v>0</v>
      </c>
      <c r="E37" s="246">
        <f>D37/(B37+C37)</f>
        <v>0</v>
      </c>
    </row>
    <row r="38" spans="1:14" ht="14.65" thickBot="1" x14ac:dyDescent="0.5">
      <c r="A38" s="101" t="s">
        <v>89</v>
      </c>
      <c r="D38" s="418"/>
      <c r="G38" s="149"/>
      <c r="H38" s="149"/>
      <c r="I38" s="149"/>
      <c r="J38" s="149"/>
      <c r="K38" s="149"/>
      <c r="L38" s="149"/>
      <c r="M38" s="149"/>
      <c r="N38" s="149"/>
    </row>
    <row r="39" spans="1:14" x14ac:dyDescent="0.45">
      <c r="A39" s="289" t="s">
        <v>90</v>
      </c>
      <c r="G39" s="554" t="s">
        <v>48</v>
      </c>
      <c r="H39" s="555"/>
      <c r="I39" s="555"/>
      <c r="J39" s="556"/>
      <c r="K39" s="59"/>
      <c r="L39" s="554" t="s">
        <v>49</v>
      </c>
      <c r="M39" s="556"/>
      <c r="N39" s="149"/>
    </row>
    <row r="40" spans="1:14" ht="16.149999999999999" thickBot="1" x14ac:dyDescent="0.55000000000000004">
      <c r="A40" s="6" t="s">
        <v>19</v>
      </c>
      <c r="G40" s="74" t="s">
        <v>0</v>
      </c>
      <c r="H40" s="8" t="s">
        <v>3</v>
      </c>
      <c r="I40" s="8" t="s">
        <v>4</v>
      </c>
      <c r="J40" s="165" t="s">
        <v>5</v>
      </c>
      <c r="K40" s="62"/>
      <c r="L40" s="61" t="s">
        <v>0</v>
      </c>
      <c r="M40" s="28" t="s">
        <v>13</v>
      </c>
      <c r="N40" s="149"/>
    </row>
    <row r="41" spans="1:14" x14ac:dyDescent="0.45">
      <c r="A41" s="537" t="s">
        <v>47</v>
      </c>
      <c r="B41" s="538"/>
      <c r="C41" s="538"/>
      <c r="D41" s="539"/>
      <c r="E41" s="26"/>
      <c r="G41" s="69"/>
      <c r="H41" s="4"/>
      <c r="I41" s="161"/>
      <c r="J41" s="163"/>
      <c r="K41" s="11"/>
      <c r="L41" s="419"/>
      <c r="M41" s="478"/>
      <c r="N41" s="149"/>
    </row>
    <row r="42" spans="1:14" x14ac:dyDescent="0.45">
      <c r="A42" s="61" t="s">
        <v>0</v>
      </c>
      <c r="B42" s="8" t="s">
        <v>3</v>
      </c>
      <c r="C42" s="8" t="s">
        <v>4</v>
      </c>
      <c r="D42" s="25" t="s">
        <v>5</v>
      </c>
      <c r="G42" s="40"/>
      <c r="H42" s="65"/>
      <c r="I42" s="162"/>
      <c r="J42" s="21"/>
      <c r="K42" s="11"/>
      <c r="L42" s="419"/>
      <c r="M42" s="478"/>
      <c r="N42" s="149"/>
    </row>
    <row r="43" spans="1:14" x14ac:dyDescent="0.45">
      <c r="A43" s="496"/>
      <c r="B43" s="4"/>
      <c r="C43" s="42"/>
      <c r="D43" s="478"/>
      <c r="G43" s="69"/>
      <c r="H43" s="4"/>
      <c r="I43" s="161"/>
      <c r="J43" s="163"/>
      <c r="K43" s="11"/>
      <c r="L43" s="419"/>
      <c r="M43" s="478"/>
      <c r="N43" s="149"/>
    </row>
    <row r="44" spans="1:14" ht="14.65" thickBot="1" x14ac:dyDescent="0.5">
      <c r="A44" s="292"/>
      <c r="B44" s="65"/>
      <c r="C44" s="443"/>
      <c r="D44" s="293"/>
      <c r="G44" s="96"/>
      <c r="H44" s="97"/>
      <c r="I44" s="76"/>
      <c r="J44" s="84"/>
      <c r="K44" s="11"/>
      <c r="L44" s="419"/>
      <c r="M44" s="478"/>
      <c r="N44" s="149"/>
    </row>
    <row r="45" spans="1:14" ht="14.65" thickBot="1" x14ac:dyDescent="0.5">
      <c r="A45" s="292"/>
      <c r="B45" s="65"/>
      <c r="C45" s="443"/>
      <c r="D45" s="293"/>
      <c r="G45" s="98" t="s">
        <v>27</v>
      </c>
      <c r="H45" s="180">
        <f>SUM(H41:H44)</f>
        <v>0</v>
      </c>
      <c r="I45" s="180">
        <f>SUM(I41:I44)</f>
        <v>0</v>
      </c>
      <c r="J45" s="181">
        <f>SUM(J41:J44)</f>
        <v>0</v>
      </c>
      <c r="K45" s="11"/>
      <c r="L45" s="419"/>
      <c r="M45" s="478"/>
      <c r="N45" s="149"/>
    </row>
    <row r="46" spans="1:14" x14ac:dyDescent="0.45">
      <c r="A46" s="292"/>
      <c r="B46" s="65"/>
      <c r="C46" s="443"/>
      <c r="D46" s="293"/>
      <c r="G46" s="99"/>
      <c r="H46" s="175"/>
      <c r="I46" s="175"/>
      <c r="J46" s="176"/>
      <c r="K46" s="60"/>
      <c r="L46" s="419"/>
      <c r="M46" s="478"/>
      <c r="N46" s="149"/>
    </row>
    <row r="47" spans="1:14" ht="14.65" thickBot="1" x14ac:dyDescent="0.5">
      <c r="A47" s="292"/>
      <c r="B47" s="65"/>
      <c r="C47" s="94"/>
      <c r="D47" s="293"/>
      <c r="G47" s="58"/>
      <c r="H47" s="172"/>
      <c r="I47" s="172"/>
      <c r="J47" s="172"/>
      <c r="K47" s="149"/>
      <c r="L47" s="70"/>
      <c r="M47" s="363"/>
      <c r="N47" s="149"/>
    </row>
    <row r="48" spans="1:14" x14ac:dyDescent="0.45">
      <c r="A48" s="19"/>
      <c r="B48" s="4"/>
      <c r="C48" s="42"/>
      <c r="D48" s="163"/>
      <c r="E48" s="334"/>
      <c r="G48" s="149"/>
      <c r="H48" s="149"/>
      <c r="I48" s="149"/>
      <c r="J48" s="149"/>
      <c r="K48" s="149"/>
      <c r="L48" s="98" t="s">
        <v>28</v>
      </c>
      <c r="M48" s="249">
        <f>SUM(M41:M47)</f>
        <v>0</v>
      </c>
      <c r="N48" s="149"/>
    </row>
    <row r="49" spans="1:14" ht="14.65" thickBot="1" x14ac:dyDescent="0.5">
      <c r="A49" s="20"/>
      <c r="B49" s="63"/>
      <c r="C49" s="63"/>
      <c r="D49" s="21"/>
      <c r="E49" s="335"/>
      <c r="G49" s="149"/>
      <c r="H49" s="149"/>
      <c r="I49" s="149"/>
      <c r="J49" s="149"/>
      <c r="K49" s="149"/>
      <c r="L49" s="248" t="s">
        <v>65</v>
      </c>
      <c r="M49" s="57">
        <v>180</v>
      </c>
      <c r="N49" s="149"/>
    </row>
    <row r="50" spans="1:14" ht="14.65" thickBot="1" x14ac:dyDescent="0.5">
      <c r="A50" s="64" t="s">
        <v>27</v>
      </c>
      <c r="B50" s="22">
        <f>SUM(B43:B49)</f>
        <v>0</v>
      </c>
      <c r="C50" s="22">
        <f t="shared" ref="C50:D50" si="5">SUM(C43:C49)</f>
        <v>0</v>
      </c>
      <c r="D50" s="22">
        <f t="shared" si="5"/>
        <v>0</v>
      </c>
      <c r="E50" s="336"/>
      <c r="G50" s="149"/>
      <c r="H50" s="149"/>
      <c r="I50" s="149"/>
      <c r="J50" s="149"/>
      <c r="K50" s="149"/>
      <c r="L50" s="248" t="s">
        <v>45</v>
      </c>
      <c r="M50" s="57">
        <v>322</v>
      </c>
      <c r="N50" s="149"/>
    </row>
    <row r="51" spans="1:14" x14ac:dyDescent="0.45">
      <c r="A51" s="222" t="s">
        <v>45</v>
      </c>
      <c r="B51" s="175">
        <v>266</v>
      </c>
      <c r="C51" s="175">
        <v>330</v>
      </c>
      <c r="D51" s="176">
        <v>55</v>
      </c>
      <c r="E51" s="336"/>
      <c r="G51" s="149"/>
      <c r="H51" s="149"/>
      <c r="I51" s="149"/>
      <c r="J51" s="149"/>
      <c r="K51" s="149"/>
      <c r="L51" s="248" t="s">
        <v>66</v>
      </c>
      <c r="M51" s="57">
        <v>0</v>
      </c>
      <c r="N51" s="149"/>
    </row>
    <row r="52" spans="1:14" ht="14.65" thickBot="1" x14ac:dyDescent="0.5">
      <c r="A52" s="95" t="s">
        <v>67</v>
      </c>
      <c r="B52" s="38">
        <v>0</v>
      </c>
      <c r="C52" s="38">
        <v>0</v>
      </c>
      <c r="D52" s="44">
        <v>0</v>
      </c>
      <c r="E52" s="336"/>
      <c r="L52" s="331" t="s">
        <v>71</v>
      </c>
      <c r="M52" s="332"/>
    </row>
    <row r="53" spans="1:14" ht="14.65" thickBot="1" x14ac:dyDescent="0.5">
      <c r="A53" s="171" t="s">
        <v>31</v>
      </c>
      <c r="B53" s="172">
        <f>SUM(B51:B52)</f>
        <v>266</v>
      </c>
      <c r="C53" s="172">
        <f t="shared" ref="C53:D53" si="6">SUM(C51:C52)</f>
        <v>330</v>
      </c>
      <c r="D53" s="173">
        <f t="shared" si="6"/>
        <v>55</v>
      </c>
      <c r="E53" s="336"/>
      <c r="L53" s="327" t="s">
        <v>31</v>
      </c>
      <c r="M53" s="333">
        <f>SUM(M48:M52)</f>
        <v>502</v>
      </c>
    </row>
    <row r="54" spans="1:14" x14ac:dyDescent="0.45">
      <c r="E54" s="336"/>
      <c r="L54" s="420" t="s">
        <v>93</v>
      </c>
      <c r="M54" s="149"/>
    </row>
    <row r="55" spans="1:14" ht="14.65" thickBot="1" x14ac:dyDescent="0.5">
      <c r="E55" s="336"/>
      <c r="L55" s="149"/>
      <c r="M55" s="149"/>
    </row>
    <row r="56" spans="1:14" x14ac:dyDescent="0.45">
      <c r="A56" s="537" t="s">
        <v>50</v>
      </c>
      <c r="B56" s="538"/>
      <c r="C56" s="538"/>
      <c r="D56" s="539"/>
      <c r="E56" s="336"/>
      <c r="L56" s="149"/>
      <c r="M56" s="149"/>
    </row>
    <row r="57" spans="1:14" s="149" customFormat="1" x14ac:dyDescent="0.45">
      <c r="A57" s="61" t="s">
        <v>0</v>
      </c>
      <c r="B57" s="8" t="s">
        <v>3</v>
      </c>
      <c r="C57" s="8" t="s">
        <v>4</v>
      </c>
      <c r="D57" s="25" t="s">
        <v>5</v>
      </c>
      <c r="E57" s="336"/>
    </row>
    <row r="58" spans="1:14" s="291" customFormat="1" x14ac:dyDescent="0.45">
      <c r="A58" s="496" t="s">
        <v>103</v>
      </c>
      <c r="B58" s="4">
        <v>252</v>
      </c>
      <c r="C58" s="42">
        <v>275</v>
      </c>
      <c r="D58" s="478">
        <v>0</v>
      </c>
      <c r="E58" s="336"/>
      <c r="L58"/>
      <c r="M58"/>
    </row>
    <row r="59" spans="1:14" ht="14.65" thickBot="1" x14ac:dyDescent="0.5">
      <c r="A59" s="20"/>
      <c r="B59" s="65"/>
      <c r="C59" s="94"/>
      <c r="D59" s="21"/>
      <c r="E59" s="334"/>
      <c r="L59" s="149"/>
      <c r="M59" s="149"/>
    </row>
    <row r="60" spans="1:14" ht="14.65" thickBot="1" x14ac:dyDescent="0.5">
      <c r="A60" s="64" t="s">
        <v>27</v>
      </c>
      <c r="B60" s="22">
        <f>SUM(B58:B59)</f>
        <v>252</v>
      </c>
      <c r="C60" s="22">
        <f>SUM(C58:C59)</f>
        <v>275</v>
      </c>
      <c r="D60" s="23">
        <f>SUM(D58:D59)</f>
        <v>0</v>
      </c>
    </row>
    <row r="61" spans="1:14" x14ac:dyDescent="0.45">
      <c r="A61" s="222" t="s">
        <v>45</v>
      </c>
      <c r="B61" s="175">
        <v>0</v>
      </c>
      <c r="C61" s="175">
        <v>0</v>
      </c>
      <c r="D61" s="176">
        <v>0</v>
      </c>
    </row>
    <row r="62" spans="1:14" x14ac:dyDescent="0.45">
      <c r="A62" s="95" t="s">
        <v>67</v>
      </c>
      <c r="B62" s="38">
        <v>252</v>
      </c>
      <c r="C62" s="38">
        <v>275</v>
      </c>
      <c r="D62" s="44">
        <v>0</v>
      </c>
    </row>
    <row r="63" spans="1:14" ht="14.65" thickBot="1" x14ac:dyDescent="0.5">
      <c r="A63" s="95" t="s">
        <v>70</v>
      </c>
      <c r="B63" s="329"/>
      <c r="C63" s="329"/>
      <c r="D63" s="330"/>
      <c r="L63" s="291"/>
      <c r="M63" s="291"/>
    </row>
    <row r="64" spans="1:14" ht="14.65" thickBot="1" x14ac:dyDescent="0.5">
      <c r="A64" s="327" t="s">
        <v>31</v>
      </c>
      <c r="B64" s="328">
        <f>SUM(B62:B63)</f>
        <v>252</v>
      </c>
      <c r="C64" s="328">
        <f t="shared" ref="C64:D64" si="7">SUM(C62:C63)</f>
        <v>275</v>
      </c>
      <c r="D64" s="309">
        <f t="shared" si="7"/>
        <v>0</v>
      </c>
    </row>
    <row r="65" spans="1:13" x14ac:dyDescent="0.45">
      <c r="A65" s="485" t="s">
        <v>104</v>
      </c>
    </row>
    <row r="67" spans="1:13" s="149" customFormat="1" x14ac:dyDescent="0.45">
      <c r="A67"/>
      <c r="B67"/>
      <c r="C67"/>
      <c r="D67"/>
      <c r="E67"/>
      <c r="L67"/>
      <c r="M67"/>
    </row>
    <row r="68" spans="1:13" s="149" customFormat="1" x14ac:dyDescent="0.45">
      <c r="A68"/>
      <c r="B68"/>
      <c r="C68"/>
      <c r="D68"/>
      <c r="E68"/>
      <c r="L68"/>
      <c r="M68"/>
    </row>
    <row r="69" spans="1:13" x14ac:dyDescent="0.45">
      <c r="L69" s="149"/>
      <c r="M69" s="149"/>
    </row>
    <row r="70" spans="1:13" x14ac:dyDescent="0.45">
      <c r="L70" s="149"/>
      <c r="M70" s="149"/>
    </row>
  </sheetData>
  <mergeCells count="11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tabSelected="1" workbookViewId="0">
      <selection activeCell="J49" sqref="J49"/>
    </sheetView>
  </sheetViews>
  <sheetFormatPr defaultRowHeight="14.25" x14ac:dyDescent="0.45"/>
  <cols>
    <col min="1" max="1" width="16.86328125" customWidth="1"/>
    <col min="2" max="2" width="16.3984375" customWidth="1"/>
    <col min="3" max="3" width="17.3984375" customWidth="1"/>
    <col min="4" max="4" width="14.59765625" customWidth="1"/>
    <col min="5" max="5" width="15.1328125" customWidth="1"/>
    <col min="6" max="6" width="13.3984375" customWidth="1"/>
    <col min="7" max="7" width="16" customWidth="1"/>
    <col min="8" max="8" width="15.59765625" customWidth="1"/>
    <col min="9" max="9" width="16.86328125" customWidth="1"/>
    <col min="10" max="10" width="3" customWidth="1"/>
    <col min="11" max="11" width="16" customWidth="1"/>
    <col min="12" max="12" width="20.73046875" customWidth="1"/>
    <col min="13" max="13" width="19.1328125" customWidth="1"/>
    <col min="14" max="14" width="13.265625" customWidth="1"/>
    <col min="15" max="15" width="15.1328125" customWidth="1"/>
  </cols>
  <sheetData>
    <row r="1" spans="1:21" ht="28.5" x14ac:dyDescent="0.85">
      <c r="A1" s="557" t="s">
        <v>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</row>
    <row r="2" spans="1:21" x14ac:dyDescent="0.45">
      <c r="I2" s="2"/>
    </row>
    <row r="3" spans="1:21" ht="16.149999999999999" thickBot="1" x14ac:dyDescent="0.55000000000000004">
      <c r="A3" s="39" t="s">
        <v>8</v>
      </c>
      <c r="C3" s="15"/>
    </row>
    <row r="4" spans="1:21" x14ac:dyDescent="0.45">
      <c r="A4" s="169" t="s">
        <v>0</v>
      </c>
      <c r="B4" s="548" t="s">
        <v>16</v>
      </c>
      <c r="C4" s="548"/>
      <c r="D4" s="548"/>
      <c r="E4" s="548" t="s">
        <v>17</v>
      </c>
      <c r="F4" s="548"/>
      <c r="G4" s="548"/>
      <c r="H4" s="192" t="s">
        <v>14</v>
      </c>
      <c r="I4" s="166" t="s">
        <v>1</v>
      </c>
    </row>
    <row r="5" spans="1:21" x14ac:dyDescent="0.45">
      <c r="A5" s="43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45">
      <c r="A6" s="562" t="s">
        <v>82</v>
      </c>
      <c r="B6" s="563"/>
      <c r="C6" s="563"/>
      <c r="D6" s="563"/>
      <c r="E6" s="563"/>
      <c r="F6" s="563"/>
      <c r="G6" s="563"/>
      <c r="H6" s="563"/>
      <c r="I6" s="564"/>
    </row>
    <row r="7" spans="1:21" s="149" customFormat="1" x14ac:dyDescent="0.45">
      <c r="A7" s="565"/>
      <c r="B7" s="566"/>
      <c r="C7" s="566"/>
      <c r="D7" s="566"/>
      <c r="E7" s="566"/>
      <c r="F7" s="566"/>
      <c r="G7" s="566"/>
      <c r="H7" s="566"/>
      <c r="I7" s="567"/>
    </row>
    <row r="8" spans="1:21" s="149" customFormat="1" x14ac:dyDescent="0.45">
      <c r="A8" s="347" t="s">
        <v>101</v>
      </c>
      <c r="B8" s="341">
        <v>0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3">
        <v>0</v>
      </c>
    </row>
    <row r="9" spans="1:21" s="149" customFormat="1" x14ac:dyDescent="0.45">
      <c r="A9" s="347"/>
      <c r="B9" s="341"/>
      <c r="C9" s="341"/>
      <c r="D9" s="341"/>
      <c r="E9" s="341"/>
      <c r="F9" s="341"/>
      <c r="G9" s="341"/>
      <c r="H9" s="341"/>
      <c r="I9" s="343"/>
    </row>
    <row r="10" spans="1:21" s="149" customFormat="1" x14ac:dyDescent="0.45">
      <c r="A10" s="168"/>
      <c r="B10" s="161"/>
      <c r="C10" s="161"/>
      <c r="D10" s="161"/>
      <c r="E10" s="161"/>
      <c r="F10" s="161"/>
      <c r="G10" s="161"/>
      <c r="H10" s="161"/>
      <c r="I10" s="163"/>
    </row>
    <row r="11" spans="1:21" s="149" customFormat="1" x14ac:dyDescent="0.45">
      <c r="A11" s="253"/>
      <c r="B11" s="161"/>
      <c r="C11" s="161"/>
      <c r="D11" s="161"/>
      <c r="E11" s="161"/>
      <c r="F11" s="161"/>
      <c r="G11" s="161"/>
      <c r="H11" s="161"/>
      <c r="I11" s="163"/>
    </row>
    <row r="12" spans="1:21" s="149" customFormat="1" x14ac:dyDescent="0.45">
      <c r="A12" s="253"/>
      <c r="B12" s="255"/>
      <c r="C12" s="255"/>
      <c r="D12" s="255"/>
      <c r="E12" s="255"/>
      <c r="F12" s="255"/>
      <c r="G12" s="255"/>
      <c r="H12" s="255"/>
      <c r="I12" s="163"/>
    </row>
    <row r="13" spans="1:21" s="149" customFormat="1" x14ac:dyDescent="0.45">
      <c r="A13" s="253"/>
      <c r="B13" s="255"/>
      <c r="C13" s="255"/>
      <c r="D13" s="255"/>
      <c r="E13" s="255"/>
      <c r="F13" s="255"/>
      <c r="G13" s="255"/>
      <c r="H13" s="255"/>
      <c r="I13" s="163"/>
    </row>
    <row r="14" spans="1:21" ht="14.65" thickBot="1" x14ac:dyDescent="0.5">
      <c r="A14" s="82"/>
      <c r="B14" s="107"/>
      <c r="C14" s="107"/>
      <c r="D14" s="107"/>
      <c r="E14" s="107"/>
      <c r="F14" s="107"/>
      <c r="G14" s="107"/>
      <c r="H14" s="107"/>
      <c r="I14" s="14"/>
    </row>
    <row r="15" spans="1:21" ht="14.65" thickBot="1" x14ac:dyDescent="0.5">
      <c r="A15" s="85" t="s">
        <v>27</v>
      </c>
      <c r="B15" s="77">
        <f t="shared" ref="B15:I15" si="0">SUM(B6:B14)</f>
        <v>0</v>
      </c>
      <c r="C15" s="77">
        <f t="shared" si="0"/>
        <v>0</v>
      </c>
      <c r="D15" s="77">
        <f t="shared" si="0"/>
        <v>0</v>
      </c>
      <c r="E15" s="77">
        <f t="shared" si="0"/>
        <v>0</v>
      </c>
      <c r="F15" s="77">
        <f t="shared" si="0"/>
        <v>0</v>
      </c>
      <c r="G15" s="77">
        <f t="shared" si="0"/>
        <v>0</v>
      </c>
      <c r="H15" s="77">
        <f t="shared" si="0"/>
        <v>0</v>
      </c>
      <c r="I15" s="78">
        <f t="shared" si="0"/>
        <v>0</v>
      </c>
    </row>
    <row r="16" spans="1:21" x14ac:dyDescent="0.45">
      <c r="A16" s="73" t="s">
        <v>63</v>
      </c>
      <c r="B16" s="175"/>
      <c r="C16" s="175"/>
      <c r="D16" s="175"/>
      <c r="E16" s="175"/>
      <c r="F16" s="175"/>
      <c r="G16" s="175"/>
      <c r="H16" s="175"/>
      <c r="I16" s="176"/>
    </row>
    <row r="17" spans="1:17" s="149" customFormat="1" x14ac:dyDescent="0.45">
      <c r="A17" s="55" t="s">
        <v>65</v>
      </c>
      <c r="B17" s="170"/>
      <c r="C17" s="170"/>
      <c r="D17" s="170"/>
      <c r="E17" s="170"/>
      <c r="F17" s="170"/>
      <c r="G17" s="170"/>
      <c r="H17" s="170"/>
      <c r="I17" s="178"/>
    </row>
    <row r="18" spans="1:17" s="149" customFormat="1" x14ac:dyDescent="0.45">
      <c r="A18" s="55" t="s">
        <v>45</v>
      </c>
      <c r="B18" s="170"/>
      <c r="C18" s="170"/>
      <c r="D18" s="170"/>
      <c r="E18" s="170"/>
      <c r="F18" s="170"/>
      <c r="G18" s="170"/>
      <c r="H18" s="170"/>
      <c r="I18" s="178"/>
    </row>
    <row r="19" spans="1:17" s="149" customFormat="1" x14ac:dyDescent="0.45">
      <c r="A19" s="55" t="s">
        <v>67</v>
      </c>
      <c r="B19" s="170"/>
      <c r="C19" s="170"/>
      <c r="D19" s="170"/>
      <c r="E19" s="170"/>
      <c r="F19" s="170"/>
      <c r="G19" s="170"/>
      <c r="H19" s="170"/>
      <c r="I19" s="178"/>
    </row>
    <row r="20" spans="1:17" s="149" customFormat="1" x14ac:dyDescent="0.45">
      <c r="A20" s="55" t="s">
        <v>70</v>
      </c>
      <c r="B20" s="170"/>
      <c r="C20" s="170"/>
      <c r="D20" s="170"/>
      <c r="E20" s="170"/>
      <c r="F20" s="170"/>
      <c r="G20" s="170"/>
      <c r="H20" s="170"/>
      <c r="I20" s="178"/>
    </row>
    <row r="21" spans="1:17" s="149" customFormat="1" x14ac:dyDescent="0.45">
      <c r="A21" s="55" t="s">
        <v>75</v>
      </c>
      <c r="B21" s="170"/>
      <c r="C21" s="170"/>
      <c r="D21" s="170"/>
      <c r="E21" s="170"/>
      <c r="F21" s="170"/>
      <c r="G21" s="170"/>
      <c r="H21" s="170"/>
      <c r="I21" s="178"/>
    </row>
    <row r="22" spans="1:17" s="149" customFormat="1" x14ac:dyDescent="0.45">
      <c r="A22" s="55"/>
      <c r="B22" s="170"/>
      <c r="C22" s="170"/>
      <c r="D22" s="170"/>
      <c r="E22" s="170"/>
      <c r="F22" s="170"/>
      <c r="G22" s="170"/>
      <c r="H22" s="170"/>
      <c r="I22" s="178"/>
    </row>
    <row r="23" spans="1:17" ht="14.65" thickBot="1" x14ac:dyDescent="0.5">
      <c r="A23" s="54" t="s">
        <v>31</v>
      </c>
      <c r="B23" s="172">
        <f>SUM(B16:B22)</f>
        <v>0</v>
      </c>
      <c r="C23" s="172">
        <f t="shared" ref="C23:I23" si="1">SUM(C16:C22)</f>
        <v>0</v>
      </c>
      <c r="D23" s="172">
        <f t="shared" si="1"/>
        <v>0</v>
      </c>
      <c r="E23" s="172">
        <f t="shared" si="1"/>
        <v>0</v>
      </c>
      <c r="F23" s="172">
        <f t="shared" si="1"/>
        <v>0</v>
      </c>
      <c r="G23" s="172">
        <f t="shared" si="1"/>
        <v>0</v>
      </c>
      <c r="H23" s="172">
        <f t="shared" si="1"/>
        <v>0</v>
      </c>
      <c r="I23" s="173">
        <f t="shared" si="1"/>
        <v>0</v>
      </c>
    </row>
    <row r="24" spans="1:17" x14ac:dyDescent="0.45">
      <c r="A24" s="17"/>
    </row>
    <row r="25" spans="1:17" ht="16.149999999999999" thickBot="1" x14ac:dyDescent="0.55000000000000004">
      <c r="A25" s="39" t="s">
        <v>24</v>
      </c>
      <c r="G25" s="6" t="s">
        <v>43</v>
      </c>
    </row>
    <row r="26" spans="1:17" x14ac:dyDescent="0.45">
      <c r="A26" s="540" t="s">
        <v>39</v>
      </c>
      <c r="B26" s="541"/>
      <c r="C26" s="541"/>
      <c r="D26" s="541"/>
      <c r="E26" s="108"/>
      <c r="G26" s="559" t="s">
        <v>18</v>
      </c>
      <c r="H26" s="560"/>
      <c r="I26" s="561"/>
      <c r="K26" s="540" t="s">
        <v>40</v>
      </c>
      <c r="L26" s="541"/>
      <c r="M26" s="541"/>
      <c r="N26" s="541"/>
      <c r="O26" s="541"/>
      <c r="P26" s="541"/>
      <c r="Q26" s="542"/>
    </row>
    <row r="27" spans="1:17" ht="28.5" x14ac:dyDescent="0.45">
      <c r="A27" s="34" t="s">
        <v>6</v>
      </c>
      <c r="B27" s="7" t="s">
        <v>3</v>
      </c>
      <c r="C27" s="7" t="s">
        <v>4</v>
      </c>
      <c r="D27" s="7" t="s">
        <v>37</v>
      </c>
      <c r="E27" s="231" t="s">
        <v>69</v>
      </c>
      <c r="G27" s="67" t="s">
        <v>6</v>
      </c>
      <c r="H27" s="66" t="s">
        <v>11</v>
      </c>
      <c r="I27" s="68" t="s">
        <v>10</v>
      </c>
      <c r="K27" s="297" t="s">
        <v>0</v>
      </c>
      <c r="L27" s="352" t="s">
        <v>16</v>
      </c>
      <c r="M27" s="352"/>
      <c r="N27" s="352"/>
      <c r="O27" s="352" t="s">
        <v>17</v>
      </c>
      <c r="P27" s="352"/>
      <c r="Q27" s="353"/>
    </row>
    <row r="28" spans="1:17" ht="14.65" thickBot="1" x14ac:dyDescent="0.5">
      <c r="A28" s="72"/>
      <c r="B28" s="45"/>
      <c r="C28" s="45"/>
      <c r="D28" s="12"/>
      <c r="E28" s="183"/>
      <c r="G28" s="492"/>
      <c r="H28" s="494"/>
      <c r="I28" s="494"/>
      <c r="J28" s="485"/>
      <c r="K28" s="488"/>
      <c r="L28" s="487" t="s">
        <v>3</v>
      </c>
      <c r="M28" s="487" t="s">
        <v>4</v>
      </c>
      <c r="N28" s="487" t="s">
        <v>5</v>
      </c>
      <c r="O28" s="487" t="s">
        <v>3</v>
      </c>
      <c r="P28" s="294" t="s">
        <v>4</v>
      </c>
      <c r="Q28" s="295" t="s">
        <v>5</v>
      </c>
    </row>
    <row r="29" spans="1:17" ht="14.65" thickBot="1" x14ac:dyDescent="0.5">
      <c r="A29" s="105" t="s">
        <v>27</v>
      </c>
      <c r="B29" s="48">
        <f>B28</f>
        <v>0</v>
      </c>
      <c r="C29" s="48">
        <f t="shared" ref="C29:D29" si="2">C28</f>
        <v>0</v>
      </c>
      <c r="D29" s="48">
        <f t="shared" si="2"/>
        <v>0</v>
      </c>
      <c r="E29" s="232"/>
      <c r="G29" s="492"/>
      <c r="H29" s="494"/>
      <c r="I29" s="494"/>
      <c r="J29" s="485"/>
      <c r="K29" s="489"/>
      <c r="L29" s="486"/>
      <c r="M29" s="486"/>
      <c r="N29" s="486"/>
      <c r="O29" s="486"/>
      <c r="P29" s="341"/>
      <c r="Q29" s="343"/>
    </row>
    <row r="30" spans="1:17" x14ac:dyDescent="0.45">
      <c r="A30" s="194" t="s">
        <v>63</v>
      </c>
      <c r="B30" s="220">
        <v>0</v>
      </c>
      <c r="C30" s="220">
        <v>0</v>
      </c>
      <c r="D30" s="220">
        <v>0</v>
      </c>
      <c r="E30" s="241"/>
      <c r="G30" s="493"/>
      <c r="H30" s="495"/>
      <c r="I30" s="495"/>
      <c r="J30" s="490"/>
      <c r="K30" s="489"/>
      <c r="L30" s="486"/>
      <c r="M30" s="486"/>
      <c r="N30" s="486"/>
      <c r="O30" s="486"/>
      <c r="P30" s="341"/>
      <c r="Q30" s="343"/>
    </row>
    <row r="31" spans="1:17" x14ac:dyDescent="0.45">
      <c r="A31" s="102" t="s">
        <v>65</v>
      </c>
      <c r="B31" s="491">
        <v>144</v>
      </c>
      <c r="C31" s="491">
        <v>134</v>
      </c>
      <c r="D31" s="491">
        <v>10</v>
      </c>
      <c r="E31" s="242"/>
      <c r="F31" s="149"/>
      <c r="G31" s="493"/>
      <c r="H31" s="495"/>
      <c r="I31" s="495"/>
      <c r="J31" s="485"/>
      <c r="K31" s="489"/>
      <c r="L31" s="486"/>
      <c r="M31" s="486"/>
      <c r="N31" s="486"/>
      <c r="O31" s="486"/>
      <c r="P31" s="341"/>
      <c r="Q31" s="343"/>
    </row>
    <row r="32" spans="1:17" x14ac:dyDescent="0.45">
      <c r="A32" s="102" t="s">
        <v>45</v>
      </c>
      <c r="B32" s="491">
        <v>156</v>
      </c>
      <c r="C32" s="491">
        <v>188</v>
      </c>
      <c r="D32" s="491">
        <v>15</v>
      </c>
      <c r="E32" s="242"/>
      <c r="F32" s="149"/>
      <c r="G32" s="86"/>
      <c r="H32" s="45"/>
      <c r="I32" s="47"/>
      <c r="K32" s="347"/>
      <c r="L32" s="341"/>
      <c r="M32" s="341"/>
      <c r="N32" s="341"/>
      <c r="O32" s="341"/>
      <c r="P32" s="341"/>
      <c r="Q32" s="343"/>
    </row>
    <row r="33" spans="1:17" x14ac:dyDescent="0.45">
      <c r="A33" s="102" t="s">
        <v>66</v>
      </c>
      <c r="B33" s="491">
        <v>15</v>
      </c>
      <c r="C33" s="491">
        <v>11</v>
      </c>
      <c r="D33" s="170">
        <v>17</v>
      </c>
      <c r="E33" s="242"/>
      <c r="G33" s="86"/>
      <c r="H33" s="45"/>
      <c r="I33" s="47"/>
      <c r="K33" s="344"/>
      <c r="L33" s="342"/>
      <c r="M33" s="342"/>
      <c r="N33" s="342"/>
      <c r="O33" s="342"/>
      <c r="P33" s="342"/>
      <c r="Q33" s="293"/>
    </row>
    <row r="34" spans="1:17" ht="14.65" thickBot="1" x14ac:dyDescent="0.5">
      <c r="A34" s="102" t="s">
        <v>51</v>
      </c>
      <c r="B34" s="491"/>
      <c r="C34" s="491"/>
      <c r="D34" s="170"/>
      <c r="E34" s="242"/>
      <c r="G34" s="236"/>
      <c r="H34" s="104"/>
      <c r="I34" s="237"/>
      <c r="K34" s="347"/>
      <c r="L34" s="341"/>
      <c r="M34" s="341"/>
      <c r="N34" s="341"/>
      <c r="O34" s="341"/>
      <c r="P34" s="341"/>
      <c r="Q34" s="343"/>
    </row>
    <row r="35" spans="1:17" ht="14.65" thickBot="1" x14ac:dyDescent="0.5">
      <c r="A35" s="239" t="s">
        <v>52</v>
      </c>
      <c r="B35" s="187"/>
      <c r="C35" s="187"/>
      <c r="D35" s="187"/>
      <c r="E35" s="243"/>
      <c r="G35" s="238" t="s">
        <v>31</v>
      </c>
      <c r="H35" s="48">
        <f>SUM(H28:H34)</f>
        <v>0</v>
      </c>
      <c r="I35" s="201">
        <f>SUM(I28:I34)</f>
        <v>0</v>
      </c>
      <c r="K35" s="347"/>
      <c r="L35" s="341"/>
      <c r="M35" s="341"/>
      <c r="N35" s="341"/>
      <c r="O35" s="341"/>
      <c r="P35" s="341"/>
      <c r="Q35" s="343"/>
    </row>
    <row r="36" spans="1:17" ht="14.65" thickBot="1" x14ac:dyDescent="0.5">
      <c r="A36" s="240" t="s">
        <v>31</v>
      </c>
      <c r="B36" s="189">
        <f>SUM(B30:B35)</f>
        <v>315</v>
      </c>
      <c r="C36" s="189">
        <f t="shared" ref="C36:D36" si="3">SUM(C30:C35)</f>
        <v>333</v>
      </c>
      <c r="D36" s="189">
        <f t="shared" si="3"/>
        <v>42</v>
      </c>
      <c r="E36" s="244">
        <f>D36/(C36+B36)</f>
        <v>6.4814814814814811E-2</v>
      </c>
      <c r="K36" s="106" t="s">
        <v>27</v>
      </c>
      <c r="L36" s="107">
        <f>SUM(L29:L35)</f>
        <v>0</v>
      </c>
      <c r="M36" s="107">
        <f t="shared" ref="M36:Q36" si="4">SUM(M29:M35)</f>
        <v>0</v>
      </c>
      <c r="N36" s="107">
        <f t="shared" si="4"/>
        <v>0</v>
      </c>
      <c r="O36" s="107">
        <f t="shared" si="4"/>
        <v>0</v>
      </c>
      <c r="P36" s="107">
        <f t="shared" si="4"/>
        <v>0</v>
      </c>
      <c r="Q36" s="14">
        <f t="shared" si="4"/>
        <v>0</v>
      </c>
    </row>
    <row r="37" spans="1:17" s="149" customFormat="1" x14ac:dyDescent="0.45">
      <c r="A37" s="289" t="s">
        <v>80</v>
      </c>
      <c r="B37" s="81"/>
      <c r="C37" s="81"/>
      <c r="D37" s="81"/>
      <c r="E37" s="290"/>
      <c r="K37"/>
      <c r="L37"/>
      <c r="M37"/>
      <c r="N37"/>
      <c r="O37"/>
      <c r="P37"/>
      <c r="Q37"/>
    </row>
    <row r="38" spans="1:17" x14ac:dyDescent="0.45">
      <c r="H38" s="184"/>
    </row>
    <row r="39" spans="1:17" ht="16.149999999999999" thickBot="1" x14ac:dyDescent="0.55000000000000004">
      <c r="A39" s="39" t="s">
        <v>19</v>
      </c>
      <c r="C39" s="15"/>
      <c r="J39" s="31"/>
    </row>
    <row r="40" spans="1:17" x14ac:dyDescent="0.45">
      <c r="A40" s="256"/>
      <c r="B40" s="257"/>
      <c r="C40" s="258"/>
      <c r="D40" s="259" t="s">
        <v>16</v>
      </c>
      <c r="E40" s="260"/>
      <c r="F40" s="261"/>
      <c r="G40" s="259" t="s">
        <v>17</v>
      </c>
      <c r="H40" s="260"/>
      <c r="I40" s="262"/>
      <c r="J40" s="2"/>
      <c r="K40" s="149"/>
      <c r="L40" s="149"/>
      <c r="M40" s="149"/>
      <c r="N40" s="149"/>
      <c r="O40" s="149"/>
      <c r="P40" s="149"/>
      <c r="Q40" s="149"/>
    </row>
    <row r="41" spans="1:17" x14ac:dyDescent="0.45">
      <c r="A41" s="349" t="s">
        <v>0</v>
      </c>
      <c r="B41" s="263" t="s">
        <v>44</v>
      </c>
      <c r="C41" s="263" t="s">
        <v>25</v>
      </c>
      <c r="D41" s="263" t="s">
        <v>10</v>
      </c>
      <c r="E41" s="263" t="s">
        <v>11</v>
      </c>
      <c r="F41" s="263" t="s">
        <v>12</v>
      </c>
      <c r="G41" s="263" t="s">
        <v>10</v>
      </c>
      <c r="H41" s="263" t="s">
        <v>11</v>
      </c>
      <c r="I41" s="350" t="s">
        <v>12</v>
      </c>
      <c r="J41" s="2"/>
    </row>
    <row r="42" spans="1:17" x14ac:dyDescent="0.45">
      <c r="A42" s="496">
        <v>44049</v>
      </c>
      <c r="B42" s="499" t="s">
        <v>99</v>
      </c>
      <c r="C42" s="499" t="s">
        <v>100</v>
      </c>
      <c r="D42" s="500">
        <v>3</v>
      </c>
      <c r="E42" s="500">
        <v>27</v>
      </c>
      <c r="F42" s="500">
        <v>0</v>
      </c>
      <c r="G42" s="500">
        <v>0</v>
      </c>
      <c r="H42" s="500">
        <v>0</v>
      </c>
      <c r="I42" s="501">
        <v>0</v>
      </c>
      <c r="J42" s="2"/>
    </row>
    <row r="43" spans="1:17" x14ac:dyDescent="0.45">
      <c r="A43" s="496"/>
      <c r="B43" s="499"/>
      <c r="C43" s="499"/>
      <c r="D43" s="500"/>
      <c r="E43" s="500"/>
      <c r="F43" s="500"/>
      <c r="G43" s="500"/>
      <c r="H43" s="500"/>
      <c r="I43" s="501"/>
    </row>
    <row r="44" spans="1:17" x14ac:dyDescent="0.45">
      <c r="A44" s="502"/>
      <c r="B44" s="502"/>
      <c r="C44" s="499"/>
      <c r="D44" s="503"/>
      <c r="E44" s="503"/>
      <c r="F44" s="503"/>
      <c r="G44" s="503"/>
      <c r="H44" s="503"/>
      <c r="I44" s="503"/>
    </row>
    <row r="45" spans="1:17" ht="14.65" thickBot="1" x14ac:dyDescent="0.5">
      <c r="A45" s="475"/>
      <c r="B45" s="475"/>
      <c r="C45" s="473"/>
      <c r="D45" s="472"/>
      <c r="E45" s="472"/>
      <c r="F45" s="472"/>
      <c r="G45" s="472"/>
      <c r="H45" s="472"/>
      <c r="I45" s="472"/>
    </row>
    <row r="46" spans="1:17" ht="14.65" thickBot="1" x14ac:dyDescent="0.5">
      <c r="A46" s="474" t="s">
        <v>27</v>
      </c>
      <c r="B46" s="497"/>
      <c r="C46" s="498"/>
      <c r="D46" s="504">
        <f>SUM(D42:D45)</f>
        <v>3</v>
      </c>
      <c r="E46" s="504">
        <f t="shared" ref="E46:F46" si="5">SUM(E42:E45)</f>
        <v>27</v>
      </c>
      <c r="F46" s="504">
        <f t="shared" si="5"/>
        <v>0</v>
      </c>
      <c r="G46" s="504">
        <f t="shared" ref="G46:I46" si="6">SUM(G44:G45)</f>
        <v>0</v>
      </c>
      <c r="H46" s="504">
        <f t="shared" si="6"/>
        <v>0</v>
      </c>
      <c r="I46" s="505">
        <f t="shared" si="6"/>
        <v>0</v>
      </c>
    </row>
    <row r="47" spans="1:17" x14ac:dyDescent="0.45">
      <c r="A47" s="89" t="s">
        <v>45</v>
      </c>
      <c r="B47" s="87"/>
      <c r="C47" s="88"/>
      <c r="D47" s="90">
        <v>127</v>
      </c>
      <c r="E47" s="90">
        <v>154</v>
      </c>
      <c r="F47" s="90">
        <v>0</v>
      </c>
      <c r="G47" s="90">
        <v>0</v>
      </c>
      <c r="H47" s="90">
        <v>0</v>
      </c>
      <c r="I47" s="91">
        <v>0</v>
      </c>
      <c r="J47" s="351"/>
    </row>
    <row r="48" spans="1:17" x14ac:dyDescent="0.45">
      <c r="A48" s="55" t="s">
        <v>66</v>
      </c>
      <c r="B48" s="8"/>
      <c r="C48" s="41"/>
      <c r="D48" s="92">
        <v>3</v>
      </c>
      <c r="E48" s="92">
        <v>27</v>
      </c>
      <c r="F48" s="92">
        <v>0</v>
      </c>
      <c r="G48" s="92">
        <v>0</v>
      </c>
      <c r="H48" s="92">
        <v>0</v>
      </c>
      <c r="I48" s="93">
        <v>0</v>
      </c>
    </row>
    <row r="49" spans="1:9" ht="14.65" thickBot="1" x14ac:dyDescent="0.5">
      <c r="A49" s="205"/>
      <c r="B49" s="263"/>
      <c r="C49" s="264"/>
      <c r="D49" s="265"/>
      <c r="E49" s="265"/>
      <c r="F49" s="265"/>
      <c r="G49" s="265"/>
      <c r="H49" s="265"/>
      <c r="I49" s="266"/>
    </row>
    <row r="50" spans="1:9" ht="14.65" thickBot="1" x14ac:dyDescent="0.5">
      <c r="A50" s="302" t="s">
        <v>31</v>
      </c>
      <c r="B50" s="32"/>
      <c r="C50" s="33"/>
      <c r="D50" s="267">
        <f>SUM(D47:D49)</f>
        <v>130</v>
      </c>
      <c r="E50" s="267">
        <f t="shared" ref="E50:I50" si="7">SUM(E47:E49)</f>
        <v>181</v>
      </c>
      <c r="F50" s="267">
        <f t="shared" si="7"/>
        <v>0</v>
      </c>
      <c r="G50" s="267">
        <f t="shared" si="7"/>
        <v>0</v>
      </c>
      <c r="H50" s="267">
        <f t="shared" si="7"/>
        <v>0</v>
      </c>
      <c r="I50" s="268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A1DE-6461-4AC2-A5E9-64B8B005FC89}">
  <dimension ref="A1:O37"/>
  <sheetViews>
    <sheetView topLeftCell="A18" workbookViewId="0">
      <selection activeCell="E45" sqref="E45"/>
    </sheetView>
  </sheetViews>
  <sheetFormatPr defaultRowHeight="14.25" x14ac:dyDescent="0.45"/>
  <cols>
    <col min="1" max="1" width="12.796875" customWidth="1"/>
  </cols>
  <sheetData>
    <row r="1" spans="1:15" s="291" customFormat="1" ht="18" x14ac:dyDescent="0.55000000000000004">
      <c r="A1" s="109" t="s">
        <v>98</v>
      </c>
    </row>
    <row r="2" spans="1:15" s="291" customFormat="1" ht="14.65" thickBot="1" x14ac:dyDescent="0.5"/>
    <row r="3" spans="1:15" x14ac:dyDescent="0.45">
      <c r="A3" s="425" t="s">
        <v>94</v>
      </c>
      <c r="B3" s="421"/>
      <c r="C3" s="421"/>
      <c r="D3" s="421"/>
      <c r="E3" s="421"/>
      <c r="F3" s="421"/>
      <c r="G3" s="422"/>
      <c r="I3" s="425" t="s">
        <v>105</v>
      </c>
      <c r="J3" s="509"/>
      <c r="K3" s="509"/>
      <c r="L3" s="509"/>
      <c r="M3" s="509"/>
      <c r="N3" s="509"/>
      <c r="O3" s="510"/>
    </row>
    <row r="4" spans="1:15" x14ac:dyDescent="0.45">
      <c r="A4" s="297" t="s">
        <v>0</v>
      </c>
      <c r="B4" s="423" t="s">
        <v>16</v>
      </c>
      <c r="C4" s="423"/>
      <c r="D4" s="423"/>
      <c r="E4" s="423" t="s">
        <v>17</v>
      </c>
      <c r="F4" s="423"/>
      <c r="G4" s="424"/>
      <c r="I4" s="297" t="s">
        <v>0</v>
      </c>
      <c r="J4" s="511" t="s">
        <v>16</v>
      </c>
      <c r="K4" s="511"/>
      <c r="L4" s="511"/>
      <c r="M4" s="511" t="s">
        <v>17</v>
      </c>
      <c r="N4" s="511"/>
      <c r="O4" s="512"/>
    </row>
    <row r="5" spans="1:15" x14ac:dyDescent="0.45">
      <c r="A5" s="296"/>
      <c r="B5" s="294" t="s">
        <v>3</v>
      </c>
      <c r="C5" s="294" t="s">
        <v>4</v>
      </c>
      <c r="D5" s="294" t="s">
        <v>5</v>
      </c>
      <c r="E5" s="294" t="s">
        <v>3</v>
      </c>
      <c r="F5" s="294" t="s">
        <v>4</v>
      </c>
      <c r="G5" s="295" t="s">
        <v>5</v>
      </c>
      <c r="I5" s="488"/>
      <c r="J5" s="487" t="s">
        <v>3</v>
      </c>
      <c r="K5" s="487" t="s">
        <v>4</v>
      </c>
      <c r="L5" s="487" t="s">
        <v>5</v>
      </c>
      <c r="M5" s="487" t="s">
        <v>3</v>
      </c>
      <c r="N5" s="487" t="s">
        <v>4</v>
      </c>
      <c r="O5" s="295" t="s">
        <v>5</v>
      </c>
    </row>
    <row r="6" spans="1:15" x14ac:dyDescent="0.45">
      <c r="A6" s="489">
        <v>44049</v>
      </c>
      <c r="B6" s="486">
        <v>27</v>
      </c>
      <c r="C6" s="486">
        <v>23</v>
      </c>
      <c r="D6" s="486">
        <v>2</v>
      </c>
      <c r="E6" s="486">
        <v>0</v>
      </c>
      <c r="F6" s="486">
        <v>0</v>
      </c>
      <c r="G6" s="478">
        <v>0</v>
      </c>
      <c r="I6" s="489">
        <v>44048</v>
      </c>
      <c r="J6" s="486">
        <v>0</v>
      </c>
      <c r="K6" s="486">
        <v>0</v>
      </c>
      <c r="L6" s="486">
        <v>0</v>
      </c>
      <c r="M6" s="486">
        <v>2</v>
      </c>
      <c r="N6" s="486">
        <v>2</v>
      </c>
      <c r="O6" s="478">
        <v>0</v>
      </c>
    </row>
    <row r="7" spans="1:15" s="476" customFormat="1" x14ac:dyDescent="0.45">
      <c r="A7" s="489">
        <v>44063</v>
      </c>
      <c r="B7" s="486">
        <v>12</v>
      </c>
      <c r="C7" s="486">
        <v>39</v>
      </c>
      <c r="D7" s="486">
        <v>2</v>
      </c>
      <c r="E7" s="486">
        <v>0</v>
      </c>
      <c r="F7" s="486">
        <v>0</v>
      </c>
      <c r="G7" s="478">
        <v>0</v>
      </c>
      <c r="I7" s="489">
        <v>44062</v>
      </c>
      <c r="J7" s="486">
        <v>1</v>
      </c>
      <c r="K7" s="486">
        <v>1</v>
      </c>
      <c r="L7" s="486">
        <v>0</v>
      </c>
      <c r="M7" s="486">
        <v>0</v>
      </c>
      <c r="N7" s="486">
        <v>2</v>
      </c>
      <c r="O7" s="478">
        <v>0</v>
      </c>
    </row>
    <row r="8" spans="1:15" s="476" customFormat="1" x14ac:dyDescent="0.45">
      <c r="A8" s="479"/>
      <c r="B8" s="477"/>
      <c r="C8" s="477"/>
      <c r="D8" s="477"/>
      <c r="E8" s="477"/>
      <c r="F8" s="477"/>
      <c r="G8" s="478"/>
      <c r="I8" s="489">
        <v>44069</v>
      </c>
      <c r="J8" s="486">
        <v>0</v>
      </c>
      <c r="K8" s="486">
        <v>0</v>
      </c>
      <c r="L8" s="486">
        <v>0</v>
      </c>
      <c r="M8" s="486">
        <v>0</v>
      </c>
      <c r="N8" s="486">
        <v>1</v>
      </c>
      <c r="O8" s="478">
        <v>0</v>
      </c>
    </row>
    <row r="9" spans="1:15" s="476" customFormat="1" x14ac:dyDescent="0.45">
      <c r="A9" s="479"/>
      <c r="B9" s="477"/>
      <c r="C9" s="477"/>
      <c r="D9" s="477"/>
      <c r="E9" s="477"/>
      <c r="F9" s="477"/>
      <c r="G9" s="478"/>
      <c r="I9" s="489"/>
      <c r="J9" s="486"/>
      <c r="K9" s="486"/>
      <c r="L9" s="486"/>
      <c r="M9" s="486"/>
      <c r="N9" s="486"/>
      <c r="O9" s="478"/>
    </row>
    <row r="10" spans="1:15" s="476" customFormat="1" x14ac:dyDescent="0.45">
      <c r="A10" s="482"/>
      <c r="B10" s="477"/>
      <c r="C10" s="477"/>
      <c r="D10" s="477"/>
      <c r="E10" s="477"/>
      <c r="F10" s="477"/>
      <c r="G10" s="477"/>
      <c r="I10" s="489"/>
      <c r="J10" s="486"/>
      <c r="K10" s="486"/>
      <c r="L10" s="486"/>
      <c r="M10" s="486"/>
      <c r="N10" s="486"/>
      <c r="O10" s="478"/>
    </row>
    <row r="11" spans="1:15" x14ac:dyDescent="0.45">
      <c r="A11" s="480"/>
      <c r="B11" s="481"/>
      <c r="C11" s="481"/>
      <c r="D11" s="481"/>
      <c r="E11" s="481"/>
      <c r="F11" s="481"/>
      <c r="G11" s="481"/>
      <c r="I11" s="297"/>
      <c r="J11" s="503"/>
      <c r="K11" s="503"/>
      <c r="L11" s="503"/>
      <c r="M11" s="503"/>
      <c r="N11" s="503"/>
      <c r="O11" s="426"/>
    </row>
    <row r="12" spans="1:15" x14ac:dyDescent="0.45">
      <c r="A12" s="484"/>
      <c r="B12" s="483"/>
      <c r="C12" s="483"/>
      <c r="D12" s="483"/>
      <c r="E12" s="483"/>
      <c r="F12" s="483"/>
      <c r="G12" s="483"/>
      <c r="I12" s="297"/>
      <c r="J12" s="503"/>
      <c r="K12" s="503"/>
      <c r="L12" s="503"/>
      <c r="M12" s="503"/>
      <c r="N12" s="503"/>
      <c r="O12" s="426"/>
    </row>
    <row r="13" spans="1:15" x14ac:dyDescent="0.45">
      <c r="A13" s="482"/>
      <c r="B13" s="481"/>
      <c r="C13" s="481"/>
      <c r="D13" s="481"/>
      <c r="E13" s="481"/>
      <c r="F13" s="481"/>
      <c r="G13" s="481"/>
      <c r="I13" s="297"/>
      <c r="J13" s="503"/>
      <c r="K13" s="503"/>
      <c r="L13" s="503"/>
      <c r="M13" s="503"/>
      <c r="N13" s="503"/>
      <c r="O13" s="426"/>
    </row>
    <row r="14" spans="1:15" ht="14.65" thickBot="1" x14ac:dyDescent="0.5">
      <c r="A14" s="482"/>
      <c r="B14" s="481"/>
      <c r="C14" s="481"/>
      <c r="D14" s="481"/>
      <c r="E14" s="481"/>
      <c r="F14" s="481"/>
      <c r="G14" s="481"/>
      <c r="I14" s="569" t="s">
        <v>95</v>
      </c>
      <c r="J14" s="568">
        <f t="shared" ref="J14:O14" si="0">SUM(J6:J13)</f>
        <v>1</v>
      </c>
      <c r="K14" s="568">
        <f t="shared" si="0"/>
        <v>1</v>
      </c>
      <c r="L14" s="568">
        <f t="shared" si="0"/>
        <v>0</v>
      </c>
      <c r="M14" s="568">
        <f t="shared" si="0"/>
        <v>2</v>
      </c>
      <c r="N14" s="568">
        <f t="shared" si="0"/>
        <v>5</v>
      </c>
      <c r="O14" s="570">
        <f t="shared" si="0"/>
        <v>0</v>
      </c>
    </row>
    <row r="15" spans="1:15" ht="14.65" thickBot="1" x14ac:dyDescent="0.5">
      <c r="A15" s="435"/>
      <c r="B15" s="436"/>
      <c r="C15" s="436"/>
      <c r="D15" s="436"/>
      <c r="E15" s="436"/>
      <c r="F15" s="436"/>
      <c r="G15" s="437"/>
      <c r="I15" s="427" t="s">
        <v>65</v>
      </c>
      <c r="J15" s="428">
        <v>0</v>
      </c>
      <c r="K15" s="428">
        <v>0</v>
      </c>
      <c r="L15" s="428">
        <v>0</v>
      </c>
      <c r="M15" s="428">
        <v>0</v>
      </c>
      <c r="N15" s="428">
        <v>0</v>
      </c>
      <c r="O15" s="429">
        <v>0</v>
      </c>
    </row>
    <row r="16" spans="1:15" ht="14.65" thickBot="1" x14ac:dyDescent="0.5">
      <c r="A16" s="438" t="s">
        <v>95</v>
      </c>
      <c r="B16" s="22">
        <f>SUM(B6:B15)</f>
        <v>39</v>
      </c>
      <c r="C16" s="22">
        <f>SUM(C6:C15)</f>
        <v>62</v>
      </c>
      <c r="D16" s="22">
        <f>SUM(D6:D15)</f>
        <v>4</v>
      </c>
      <c r="E16" s="22">
        <f>SUM(E6:E15)</f>
        <v>0</v>
      </c>
      <c r="F16" s="22">
        <f>SUM(F6:F15)</f>
        <v>0</v>
      </c>
      <c r="G16" s="23">
        <f>SUM(E16:F16)</f>
        <v>0</v>
      </c>
      <c r="I16" s="430" t="s">
        <v>45</v>
      </c>
      <c r="J16" s="431">
        <v>0</v>
      </c>
      <c r="K16" s="431">
        <v>0</v>
      </c>
      <c r="L16" s="431">
        <v>0</v>
      </c>
      <c r="M16" s="431">
        <v>0</v>
      </c>
      <c r="N16" s="431">
        <v>0</v>
      </c>
      <c r="O16" s="432">
        <v>0</v>
      </c>
    </row>
    <row r="17" spans="1:15" s="291" customFormat="1" x14ac:dyDescent="0.45">
      <c r="A17" s="427" t="s">
        <v>65</v>
      </c>
      <c r="B17" s="428">
        <v>137</v>
      </c>
      <c r="C17" s="428">
        <v>169</v>
      </c>
      <c r="D17" s="428">
        <v>14</v>
      </c>
      <c r="E17" s="428">
        <v>0</v>
      </c>
      <c r="F17" s="428">
        <v>0</v>
      </c>
      <c r="G17" s="429">
        <v>0</v>
      </c>
      <c r="H17"/>
      <c r="I17" s="427" t="s">
        <v>67</v>
      </c>
      <c r="J17" s="431">
        <v>1</v>
      </c>
      <c r="K17" s="431">
        <v>1</v>
      </c>
      <c r="L17" s="431">
        <v>0</v>
      </c>
      <c r="M17" s="431">
        <v>2</v>
      </c>
      <c r="N17" s="431">
        <v>5</v>
      </c>
      <c r="O17" s="432">
        <v>0</v>
      </c>
    </row>
    <row r="18" spans="1:15" x14ac:dyDescent="0.45">
      <c r="A18" s="430" t="s">
        <v>45</v>
      </c>
      <c r="B18" s="431">
        <v>345</v>
      </c>
      <c r="C18" s="431">
        <v>474</v>
      </c>
      <c r="D18" s="431">
        <v>17</v>
      </c>
      <c r="E18" s="431">
        <v>0</v>
      </c>
      <c r="F18" s="431">
        <v>0</v>
      </c>
      <c r="G18" s="432">
        <v>0</v>
      </c>
      <c r="I18" s="430"/>
      <c r="J18" s="431"/>
      <c r="K18" s="431"/>
      <c r="L18" s="431"/>
      <c r="M18" s="431"/>
      <c r="N18" s="431"/>
      <c r="O18" s="432"/>
    </row>
    <row r="19" spans="1:15" x14ac:dyDescent="0.45">
      <c r="A19" s="427" t="s">
        <v>67</v>
      </c>
      <c r="B19" s="431">
        <v>39</v>
      </c>
      <c r="C19" s="431">
        <v>62</v>
      </c>
      <c r="D19" s="431">
        <v>4</v>
      </c>
      <c r="E19" s="431">
        <v>0</v>
      </c>
      <c r="F19" s="431">
        <v>0</v>
      </c>
      <c r="G19" s="432">
        <v>0</v>
      </c>
      <c r="I19" s="430"/>
      <c r="J19" s="431"/>
      <c r="K19" s="431"/>
      <c r="L19" s="431"/>
      <c r="M19" s="431"/>
      <c r="N19" s="431"/>
      <c r="O19" s="432"/>
    </row>
    <row r="20" spans="1:15" ht="14.65" thickBot="1" x14ac:dyDescent="0.5">
      <c r="A20" s="430"/>
      <c r="B20" s="431"/>
      <c r="C20" s="431"/>
      <c r="D20" s="431"/>
      <c r="E20" s="431"/>
      <c r="F20" s="431"/>
      <c r="G20" s="432"/>
      <c r="I20" s="433" t="s">
        <v>96</v>
      </c>
      <c r="J20" s="434">
        <f>SUM(J15:J19)</f>
        <v>1</v>
      </c>
      <c r="K20" s="434">
        <f t="shared" ref="K20:O20" si="1">SUM(K15:K19)</f>
        <v>1</v>
      </c>
      <c r="L20" s="434">
        <f t="shared" si="1"/>
        <v>0</v>
      </c>
      <c r="M20" s="434">
        <f t="shared" si="1"/>
        <v>2</v>
      </c>
      <c r="N20" s="434">
        <f t="shared" si="1"/>
        <v>5</v>
      </c>
      <c r="O20" s="439">
        <f t="shared" si="1"/>
        <v>0</v>
      </c>
    </row>
    <row r="21" spans="1:15" x14ac:dyDescent="0.45">
      <c r="A21" s="430"/>
      <c r="B21" s="431"/>
      <c r="C21" s="431"/>
      <c r="D21" s="431"/>
      <c r="E21" s="431"/>
      <c r="F21" s="431"/>
      <c r="G21" s="432"/>
    </row>
    <row r="22" spans="1:15" ht="14.65" thickBot="1" x14ac:dyDescent="0.5">
      <c r="A22" s="433" t="s">
        <v>96</v>
      </c>
      <c r="B22" s="434">
        <f>SUM(B17:B21)</f>
        <v>521</v>
      </c>
      <c r="C22" s="434">
        <f t="shared" ref="C22:G22" si="2">SUM(C17:C21)</f>
        <v>705</v>
      </c>
      <c r="D22" s="434">
        <f t="shared" si="2"/>
        <v>35</v>
      </c>
      <c r="E22" s="434">
        <f t="shared" si="2"/>
        <v>0</v>
      </c>
      <c r="F22" s="434">
        <f t="shared" si="2"/>
        <v>0</v>
      </c>
      <c r="G22" s="439">
        <f t="shared" si="2"/>
        <v>0</v>
      </c>
    </row>
    <row r="26" spans="1:15" ht="16.149999999999999" thickBot="1" x14ac:dyDescent="0.55000000000000004">
      <c r="A26" s="39" t="s">
        <v>97</v>
      </c>
      <c r="B26" s="291"/>
      <c r="C26" s="291"/>
      <c r="D26" s="291"/>
      <c r="E26" s="291"/>
    </row>
    <row r="27" spans="1:15" x14ac:dyDescent="0.45">
      <c r="A27" s="540" t="s">
        <v>39</v>
      </c>
      <c r="B27" s="541"/>
      <c r="C27" s="541"/>
      <c r="D27" s="541"/>
      <c r="E27" s="108"/>
    </row>
    <row r="28" spans="1:15" ht="42.75" x14ac:dyDescent="0.45">
      <c r="A28" s="34" t="s">
        <v>6</v>
      </c>
      <c r="B28" s="7" t="s">
        <v>3</v>
      </c>
      <c r="C28" s="7" t="s">
        <v>4</v>
      </c>
      <c r="D28" s="7" t="s">
        <v>37</v>
      </c>
      <c r="E28" s="231" t="s">
        <v>69</v>
      </c>
    </row>
    <row r="29" spans="1:15" ht="14.65" thickBot="1" x14ac:dyDescent="0.5">
      <c r="A29" s="298"/>
      <c r="B29" s="378"/>
      <c r="C29" s="378"/>
      <c r="D29" s="357"/>
      <c r="E29" s="183"/>
    </row>
    <row r="30" spans="1:15" ht="14.65" thickBot="1" x14ac:dyDescent="0.5">
      <c r="A30" s="105" t="s">
        <v>27</v>
      </c>
      <c r="B30" s="48">
        <f>B29</f>
        <v>0</v>
      </c>
      <c r="C30" s="48">
        <f t="shared" ref="C30:D30" si="3">C29</f>
        <v>0</v>
      </c>
      <c r="D30" s="48">
        <f t="shared" si="3"/>
        <v>0</v>
      </c>
      <c r="E30" s="232"/>
    </row>
    <row r="31" spans="1:15" x14ac:dyDescent="0.45">
      <c r="A31" s="194" t="s">
        <v>63</v>
      </c>
      <c r="B31" s="220">
        <v>0</v>
      </c>
      <c r="C31" s="220">
        <v>0</v>
      </c>
      <c r="D31" s="220">
        <v>0</v>
      </c>
      <c r="E31" s="241"/>
    </row>
    <row r="32" spans="1:15" x14ac:dyDescent="0.45">
      <c r="A32" s="102" t="s">
        <v>65</v>
      </c>
      <c r="B32" s="491">
        <v>144</v>
      </c>
      <c r="C32" s="491">
        <v>134</v>
      </c>
      <c r="D32" s="491">
        <v>10</v>
      </c>
      <c r="E32" s="242"/>
    </row>
    <row r="33" spans="1:5" x14ac:dyDescent="0.45">
      <c r="A33" s="102" t="s">
        <v>45</v>
      </c>
      <c r="B33" s="491">
        <v>156</v>
      </c>
      <c r="C33" s="491">
        <v>188</v>
      </c>
      <c r="D33" s="491">
        <v>15</v>
      </c>
      <c r="E33" s="242"/>
    </row>
    <row r="34" spans="1:5" x14ac:dyDescent="0.45">
      <c r="A34" s="102" t="s">
        <v>66</v>
      </c>
      <c r="B34" s="491">
        <v>15</v>
      </c>
      <c r="C34" s="491">
        <v>11</v>
      </c>
      <c r="D34" s="170">
        <v>17</v>
      </c>
      <c r="E34" s="242"/>
    </row>
    <row r="35" spans="1:5" x14ac:dyDescent="0.45">
      <c r="A35" s="102" t="s">
        <v>51</v>
      </c>
      <c r="B35" s="221"/>
      <c r="C35" s="221"/>
      <c r="D35" s="170"/>
      <c r="E35" s="242"/>
    </row>
    <row r="36" spans="1:5" ht="14.65" thickBot="1" x14ac:dyDescent="0.5">
      <c r="A36" s="239" t="s">
        <v>52</v>
      </c>
      <c r="B36" s="187"/>
      <c r="C36" s="187"/>
      <c r="D36" s="187"/>
      <c r="E36" s="243"/>
    </row>
    <row r="37" spans="1:5" ht="14.65" thickBot="1" x14ac:dyDescent="0.5">
      <c r="A37" s="240" t="s">
        <v>31</v>
      </c>
      <c r="B37" s="189">
        <f>SUM(B31:B36)</f>
        <v>315</v>
      </c>
      <c r="C37" s="189">
        <f t="shared" ref="C37:D37" si="4">SUM(C31:C36)</f>
        <v>333</v>
      </c>
      <c r="D37" s="189">
        <f t="shared" si="4"/>
        <v>42</v>
      </c>
      <c r="E37" s="244">
        <f>D37/(C37+B37)</f>
        <v>6.4814814814814811E-2</v>
      </c>
    </row>
  </sheetData>
  <mergeCells count="1"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2020-09-04T16:58:49Z</dcterms:modified>
</cp:coreProperties>
</file>